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Романова\ИП-2020-2024 корректировка\Форма 21 Финансовый план ИП-2020-2024\"/>
    </mc:Choice>
  </mc:AlternateContent>
  <xr:revisionPtr revIDLastSave="0" documentId="13_ncr:1_{3A8E27E9-3CB0-4D73-941B-50A5C38322C3}" xr6:coauthVersionLast="45" xr6:coauthVersionMax="45" xr10:uidLastSave="{00000000-0000-0000-0000-000000000000}"/>
  <bookViews>
    <workbookView xWindow="-120" yWindow="-120" windowWidth="29040" windowHeight="15840" tabRatio="887" xr2:uid="{00000000-000D-0000-FFFF-FFFF00000000}"/>
  </bookViews>
  <sheets>
    <sheet name="МЭ" sheetId="14" r:id="rId1"/>
  </sheets>
  <definedNames>
    <definedName name="_xlnm._FilterDatabase" localSheetId="0" hidden="1">МЭ!$A$20:$AH$450</definedName>
    <definedName name="_xlnm.Print_Titles" localSheetId="0">МЭ!$6:$20</definedName>
    <definedName name="_xlnm.Print_Area" localSheetId="0">МЭ!$A$15:$Q$450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2" i="14" l="1"/>
  <c r="J372" i="14" l="1"/>
  <c r="Q366" i="14" l="1"/>
  <c r="Q450" i="14" l="1"/>
  <c r="P450" i="14"/>
  <c r="Q449" i="14"/>
  <c r="P449" i="14"/>
  <c r="Q448" i="14"/>
  <c r="P448" i="14"/>
  <c r="Q447" i="14"/>
  <c r="P447" i="14"/>
  <c r="Q446" i="14"/>
  <c r="P446" i="14"/>
  <c r="Q445" i="14"/>
  <c r="P445" i="14"/>
  <c r="Q444" i="14"/>
  <c r="P444" i="14"/>
  <c r="Q443" i="14"/>
  <c r="P443" i="14"/>
  <c r="Q442" i="14"/>
  <c r="P442" i="14"/>
  <c r="Q441" i="14"/>
  <c r="P441" i="14"/>
  <c r="Q440" i="14"/>
  <c r="P440" i="14"/>
  <c r="Q439" i="14"/>
  <c r="P439" i="14"/>
  <c r="Q438" i="14"/>
  <c r="P438" i="14"/>
  <c r="Q437" i="14"/>
  <c r="P437" i="14"/>
  <c r="Q436" i="14"/>
  <c r="P436" i="14"/>
  <c r="Q435" i="14"/>
  <c r="P435" i="14"/>
  <c r="Q434" i="14"/>
  <c r="P434" i="14"/>
  <c r="Q433" i="14"/>
  <c r="P433" i="14"/>
  <c r="Q432" i="14"/>
  <c r="P432" i="14"/>
  <c r="Q431" i="14"/>
  <c r="P431" i="14"/>
  <c r="Q430" i="14"/>
  <c r="P430" i="14"/>
  <c r="Q429" i="14"/>
  <c r="P429" i="14"/>
  <c r="Q428" i="14"/>
  <c r="P428" i="14"/>
  <c r="Q427" i="14"/>
  <c r="P427" i="14"/>
  <c r="Q426" i="14"/>
  <c r="P426" i="14"/>
  <c r="Q425" i="14"/>
  <c r="P425" i="14"/>
  <c r="Q424" i="14"/>
  <c r="P424" i="14"/>
  <c r="Q423" i="14"/>
  <c r="P423" i="14"/>
  <c r="Q422" i="14"/>
  <c r="P422" i="14"/>
  <c r="Q421" i="14"/>
  <c r="P421" i="14"/>
  <c r="Q420" i="14"/>
  <c r="P420" i="14"/>
  <c r="Q419" i="14"/>
  <c r="P419" i="14"/>
  <c r="Q418" i="14"/>
  <c r="P418" i="14"/>
  <c r="Q417" i="14"/>
  <c r="P417" i="14"/>
  <c r="Q416" i="14"/>
  <c r="P416" i="14"/>
  <c r="Q415" i="14"/>
  <c r="P415" i="14"/>
  <c r="Q414" i="14"/>
  <c r="P414" i="14"/>
  <c r="Q413" i="14"/>
  <c r="P413" i="14"/>
  <c r="Q412" i="14"/>
  <c r="P412" i="14"/>
  <c r="Q411" i="14"/>
  <c r="P411" i="14"/>
  <c r="Q410" i="14"/>
  <c r="P410" i="14"/>
  <c r="Q409" i="14"/>
  <c r="P409" i="14"/>
  <c r="Q408" i="14"/>
  <c r="P408" i="14"/>
  <c r="Q407" i="14"/>
  <c r="P407" i="14"/>
  <c r="Q406" i="14"/>
  <c r="P406" i="14"/>
  <c r="Q405" i="14"/>
  <c r="P405" i="14"/>
  <c r="Q404" i="14"/>
  <c r="P404" i="14"/>
  <c r="Q403" i="14"/>
  <c r="P403" i="14"/>
  <c r="Q402" i="14"/>
  <c r="P402" i="14"/>
  <c r="Q401" i="14"/>
  <c r="P401" i="14"/>
  <c r="Q400" i="14"/>
  <c r="P400" i="14"/>
  <c r="Q399" i="14"/>
  <c r="P399" i="14"/>
  <c r="Q398" i="14"/>
  <c r="P398" i="14"/>
  <c r="Q397" i="14"/>
  <c r="P397" i="14"/>
  <c r="Q396" i="14"/>
  <c r="P396" i="14"/>
  <c r="Q395" i="14"/>
  <c r="P395" i="14"/>
  <c r="Q394" i="14"/>
  <c r="P394" i="14"/>
  <c r="Q393" i="14"/>
  <c r="P393" i="14"/>
  <c r="Q392" i="14"/>
  <c r="P392" i="14"/>
  <c r="Q391" i="14"/>
  <c r="P391" i="14"/>
  <c r="Q390" i="14"/>
  <c r="P390" i="14"/>
  <c r="Q389" i="14"/>
  <c r="P389" i="14"/>
  <c r="Q388" i="14"/>
  <c r="P388" i="14"/>
  <c r="Q387" i="14"/>
  <c r="P387" i="14"/>
  <c r="Q386" i="14"/>
  <c r="P386" i="14"/>
  <c r="Q385" i="14"/>
  <c r="P385" i="14"/>
  <c r="Q384" i="14"/>
  <c r="P384" i="14"/>
  <c r="Q383" i="14"/>
  <c r="P383" i="14"/>
  <c r="Q382" i="14"/>
  <c r="P382" i="14"/>
  <c r="Q381" i="14"/>
  <c r="P381" i="14"/>
  <c r="Q380" i="14"/>
  <c r="P380" i="14"/>
  <c r="Q379" i="14"/>
  <c r="P379" i="14"/>
  <c r="Q378" i="14"/>
  <c r="P378" i="14"/>
  <c r="Q377" i="14"/>
  <c r="P377" i="14"/>
  <c r="Q376" i="14"/>
  <c r="P376" i="14"/>
  <c r="Q375" i="14"/>
  <c r="P375" i="14"/>
  <c r="Q374" i="14"/>
  <c r="P374" i="14"/>
  <c r="Q373" i="14"/>
  <c r="P373" i="14"/>
  <c r="K372" i="14"/>
  <c r="L372" i="14"/>
  <c r="P372" i="14" s="1"/>
  <c r="M372" i="14"/>
  <c r="N372" i="14"/>
  <c r="O372" i="14"/>
  <c r="Q365" i="14"/>
  <c r="Q364" i="14"/>
  <c r="Q363" i="14"/>
  <c r="Q362" i="14"/>
  <c r="Q361" i="14"/>
  <c r="Q360" i="14"/>
  <c r="Q359" i="14"/>
  <c r="Q358" i="14"/>
  <c r="Q357" i="14"/>
  <c r="Q356" i="14"/>
  <c r="Q355" i="14"/>
  <c r="Q352" i="14"/>
  <c r="Q351" i="14"/>
  <c r="Q350" i="14"/>
  <c r="Q348" i="14"/>
  <c r="Q347" i="14"/>
  <c r="Q346" i="14"/>
  <c r="Q345" i="14"/>
  <c r="Q344" i="14"/>
  <c r="Q343" i="14"/>
  <c r="Q342" i="14"/>
  <c r="Q341" i="14"/>
  <c r="Q340" i="14"/>
  <c r="Q339" i="14"/>
  <c r="Q316" i="14"/>
  <c r="P316" i="14"/>
  <c r="Q315" i="14"/>
  <c r="P315" i="14"/>
  <c r="Q314" i="14"/>
  <c r="P314" i="14"/>
  <c r="Q313" i="14"/>
  <c r="P313" i="14"/>
  <c r="Q312" i="14"/>
  <c r="P312" i="14"/>
  <c r="Q311" i="14"/>
  <c r="P311" i="14"/>
  <c r="Q309" i="14"/>
  <c r="P309" i="14"/>
  <c r="Q308" i="14"/>
  <c r="P308" i="14"/>
  <c r="Q307" i="14"/>
  <c r="P307" i="14"/>
  <c r="Q306" i="14"/>
  <c r="P306" i="14"/>
  <c r="Q305" i="14"/>
  <c r="P305" i="14"/>
  <c r="Q303" i="14"/>
  <c r="P303" i="14"/>
  <c r="Q302" i="14"/>
  <c r="P302" i="14"/>
  <c r="Q301" i="14"/>
  <c r="P301" i="14"/>
  <c r="Q300" i="14"/>
  <c r="P300" i="14"/>
  <c r="Q299" i="14"/>
  <c r="P299" i="14"/>
  <c r="Q298" i="14"/>
  <c r="P298" i="14"/>
  <c r="Q297" i="14"/>
  <c r="P297" i="14"/>
  <c r="Q296" i="14"/>
  <c r="P296" i="14"/>
  <c r="Q295" i="14"/>
  <c r="P295" i="14"/>
  <c r="Q294" i="14"/>
  <c r="P294" i="14"/>
  <c r="Q293" i="14"/>
  <c r="P293" i="14"/>
  <c r="Q292" i="14"/>
  <c r="P292" i="14"/>
  <c r="Q291" i="14"/>
  <c r="P291" i="14"/>
  <c r="Q290" i="14"/>
  <c r="P290" i="14"/>
  <c r="Q289" i="14"/>
  <c r="P289" i="14"/>
  <c r="Q288" i="14"/>
  <c r="P288" i="14"/>
  <c r="Q287" i="14"/>
  <c r="P287" i="14"/>
  <c r="Q286" i="14"/>
  <c r="P286" i="14"/>
  <c r="Q285" i="14"/>
  <c r="P285" i="14"/>
  <c r="Q284" i="14"/>
  <c r="P284" i="14"/>
  <c r="Q283" i="14"/>
  <c r="P283" i="14"/>
  <c r="Q282" i="14"/>
  <c r="P282" i="14"/>
  <c r="Q281" i="14"/>
  <c r="P281" i="14"/>
  <c r="Q280" i="14"/>
  <c r="P280" i="14"/>
  <c r="Q279" i="14"/>
  <c r="P279" i="14"/>
  <c r="Q278" i="14"/>
  <c r="P278" i="14"/>
  <c r="Q277" i="14"/>
  <c r="P277" i="14"/>
  <c r="Q276" i="14"/>
  <c r="P276" i="14"/>
  <c r="Q275" i="14"/>
  <c r="P275" i="14"/>
  <c r="Q274" i="14"/>
  <c r="P274" i="14"/>
  <c r="Q273" i="14"/>
  <c r="P273" i="14"/>
  <c r="Q272" i="14"/>
  <c r="P272" i="14"/>
  <c r="Q271" i="14"/>
  <c r="P271" i="14"/>
  <c r="Q270" i="14"/>
  <c r="P270" i="14"/>
  <c r="Q269" i="14"/>
  <c r="P269" i="14"/>
  <c r="Q268" i="14"/>
  <c r="P268" i="14"/>
  <c r="Q267" i="14"/>
  <c r="P267" i="14"/>
  <c r="Q266" i="14"/>
  <c r="P266" i="14"/>
  <c r="Q265" i="14"/>
  <c r="P265" i="14"/>
  <c r="Q264" i="14"/>
  <c r="P264" i="14"/>
  <c r="Q263" i="14"/>
  <c r="P263" i="14"/>
  <c r="Q262" i="14"/>
  <c r="P262" i="14"/>
  <c r="Q261" i="14"/>
  <c r="P261" i="14"/>
  <c r="Q260" i="14"/>
  <c r="P260" i="14"/>
  <c r="Q259" i="14"/>
  <c r="P259" i="14"/>
  <c r="Q258" i="14"/>
  <c r="P258" i="14"/>
  <c r="Q257" i="14"/>
  <c r="P257" i="14"/>
  <c r="Q256" i="14"/>
  <c r="P256" i="14"/>
  <c r="Q255" i="14"/>
  <c r="P255" i="14"/>
  <c r="Q254" i="14"/>
  <c r="P254" i="14"/>
  <c r="Q253" i="14"/>
  <c r="P253" i="14"/>
  <c r="Q252" i="14"/>
  <c r="P252" i="14"/>
  <c r="Q248" i="14"/>
  <c r="P248" i="14"/>
  <c r="Q247" i="14"/>
  <c r="P247" i="14"/>
  <c r="Q246" i="14"/>
  <c r="P246" i="14"/>
  <c r="Q245" i="14"/>
  <c r="P245" i="14"/>
  <c r="Q244" i="14"/>
  <c r="P244" i="14"/>
  <c r="Q243" i="14"/>
  <c r="P243" i="14"/>
  <c r="Q240" i="14"/>
  <c r="P240" i="14"/>
  <c r="Q239" i="14"/>
  <c r="P239" i="14"/>
  <c r="Q238" i="14"/>
  <c r="P238" i="14"/>
  <c r="Q237" i="14"/>
  <c r="P237" i="14"/>
  <c r="Q236" i="14"/>
  <c r="P236" i="14"/>
  <c r="Q235" i="14"/>
  <c r="P235" i="14"/>
  <c r="Q234" i="14"/>
  <c r="P234" i="14"/>
  <c r="Q233" i="14"/>
  <c r="P233" i="14"/>
  <c r="Q232" i="14"/>
  <c r="P232" i="14"/>
  <c r="Q231" i="14"/>
  <c r="P231" i="14"/>
  <c r="Q230" i="14"/>
  <c r="P230" i="14"/>
  <c r="Q229" i="14"/>
  <c r="P229" i="14"/>
  <c r="Q228" i="14"/>
  <c r="P228" i="14"/>
  <c r="Q227" i="14"/>
  <c r="P227" i="14"/>
  <c r="Q226" i="14"/>
  <c r="P226" i="14"/>
  <c r="Q225" i="14"/>
  <c r="P225" i="14"/>
  <c r="Q224" i="14"/>
  <c r="P224" i="14"/>
  <c r="Q223" i="14"/>
  <c r="P223" i="14"/>
  <c r="Q222" i="14"/>
  <c r="P222" i="14"/>
  <c r="Q221" i="14"/>
  <c r="P221" i="14"/>
  <c r="Q220" i="14"/>
  <c r="P220" i="14"/>
  <c r="Q219" i="14"/>
  <c r="P219" i="14"/>
  <c r="Q218" i="14"/>
  <c r="P218" i="14"/>
  <c r="Q217" i="14"/>
  <c r="P217" i="14"/>
  <c r="Q216" i="14"/>
  <c r="P216" i="14"/>
  <c r="Q215" i="14"/>
  <c r="P215" i="14"/>
  <c r="Q214" i="14"/>
  <c r="P214" i="14"/>
  <c r="Q213" i="14"/>
  <c r="P213" i="14"/>
  <c r="Q211" i="14"/>
  <c r="P211" i="14"/>
  <c r="Q208" i="14"/>
  <c r="P208" i="14"/>
  <c r="Q207" i="14"/>
  <c r="P207" i="14"/>
  <c r="Q206" i="14"/>
  <c r="P206" i="14"/>
  <c r="Q205" i="14"/>
  <c r="P205" i="14"/>
  <c r="Q204" i="14"/>
  <c r="P204" i="14"/>
  <c r="Q203" i="14"/>
  <c r="P203" i="14"/>
  <c r="Q202" i="14"/>
  <c r="P202" i="14"/>
  <c r="Q200" i="14"/>
  <c r="P200" i="14"/>
  <c r="Q194" i="14"/>
  <c r="P194" i="14"/>
  <c r="Q193" i="14"/>
  <c r="P193" i="14"/>
  <c r="Q192" i="14"/>
  <c r="P192" i="14"/>
  <c r="Q191" i="14"/>
  <c r="P191" i="14"/>
  <c r="Q188" i="14"/>
  <c r="P188" i="14"/>
  <c r="Q187" i="14"/>
  <c r="P187" i="14"/>
  <c r="Q185" i="14"/>
  <c r="P185" i="14"/>
  <c r="Q183" i="14"/>
  <c r="P183" i="14"/>
  <c r="Q182" i="14"/>
  <c r="P182" i="14"/>
  <c r="Q181" i="14"/>
  <c r="P181" i="14"/>
  <c r="Q180" i="14"/>
  <c r="P180" i="14"/>
  <c r="Q179" i="14"/>
  <c r="P179" i="14"/>
  <c r="Q178" i="14"/>
  <c r="P178" i="14"/>
  <c r="Q177" i="14"/>
  <c r="P177" i="14"/>
  <c r="Q176" i="14"/>
  <c r="P176" i="14"/>
  <c r="Q175" i="14"/>
  <c r="P175" i="14"/>
  <c r="Q174" i="14"/>
  <c r="P174" i="14"/>
  <c r="Q173" i="14"/>
  <c r="P173" i="14"/>
  <c r="Q171" i="14"/>
  <c r="P171" i="14"/>
  <c r="Q170" i="14"/>
  <c r="P170" i="14"/>
  <c r="Q169" i="14"/>
  <c r="P169" i="14"/>
  <c r="Q168" i="14"/>
  <c r="P168" i="14"/>
  <c r="Q167" i="14"/>
  <c r="P167" i="14"/>
  <c r="P28" i="14"/>
  <c r="Q164" i="14"/>
  <c r="P164" i="14"/>
  <c r="Q163" i="14"/>
  <c r="P163" i="14"/>
  <c r="Q162" i="14"/>
  <c r="P162" i="14"/>
  <c r="Q161" i="14"/>
  <c r="P161" i="14"/>
  <c r="Q160" i="14"/>
  <c r="P160" i="14"/>
  <c r="Q158" i="14"/>
  <c r="P158" i="14"/>
  <c r="Q157" i="14"/>
  <c r="P157" i="14"/>
  <c r="Q156" i="14"/>
  <c r="P156" i="14"/>
  <c r="Q155" i="14"/>
  <c r="P155" i="14"/>
  <c r="Q152" i="14"/>
  <c r="P152" i="14"/>
  <c r="Q151" i="14"/>
  <c r="P151" i="14"/>
  <c r="Q150" i="14"/>
  <c r="P150" i="14"/>
  <c r="Q149" i="14"/>
  <c r="P149" i="14"/>
  <c r="Q148" i="14"/>
  <c r="P148" i="14"/>
  <c r="Q147" i="14"/>
  <c r="P147" i="14"/>
  <c r="Q146" i="14"/>
  <c r="P146" i="14"/>
  <c r="Q145" i="14"/>
  <c r="P145" i="14"/>
  <c r="Q143" i="14"/>
  <c r="P143" i="14"/>
  <c r="Q142" i="14"/>
  <c r="P142" i="14"/>
  <c r="Q141" i="14"/>
  <c r="P141" i="14"/>
  <c r="Q140" i="14"/>
  <c r="P140" i="14"/>
  <c r="Q139" i="14"/>
  <c r="P139" i="14"/>
  <c r="Q137" i="14"/>
  <c r="P137" i="14"/>
  <c r="Q136" i="14"/>
  <c r="P136" i="14"/>
  <c r="Q135" i="14"/>
  <c r="P135" i="14"/>
  <c r="Q134" i="14"/>
  <c r="P134" i="14"/>
  <c r="Q133" i="14"/>
  <c r="P133" i="14"/>
  <c r="Q132" i="14"/>
  <c r="P132" i="14"/>
  <c r="Q131" i="14"/>
  <c r="P131" i="14"/>
  <c r="Q130" i="14"/>
  <c r="P130" i="14"/>
  <c r="Q128" i="14"/>
  <c r="P128" i="14"/>
  <c r="Q127" i="14"/>
  <c r="P127" i="14"/>
  <c r="Q126" i="14"/>
  <c r="P126" i="14"/>
  <c r="Q125" i="14"/>
  <c r="P125" i="14"/>
  <c r="Q124" i="14"/>
  <c r="P124" i="14"/>
  <c r="Q122" i="14"/>
  <c r="P122" i="14"/>
  <c r="Q121" i="14"/>
  <c r="P121" i="14"/>
  <c r="Q120" i="14"/>
  <c r="P120" i="14"/>
  <c r="Q119" i="14"/>
  <c r="P119" i="14"/>
  <c r="Q118" i="14"/>
  <c r="P118" i="14"/>
  <c r="Q117" i="14"/>
  <c r="P117" i="14"/>
  <c r="Q116" i="14"/>
  <c r="P116" i="14"/>
  <c r="Q115" i="14"/>
  <c r="P115" i="14"/>
  <c r="Q113" i="14"/>
  <c r="P113" i="14"/>
  <c r="Q112" i="14"/>
  <c r="P112" i="14"/>
  <c r="Q111" i="14"/>
  <c r="P111" i="14"/>
  <c r="Q110" i="14"/>
  <c r="P110" i="14"/>
  <c r="Q109" i="14"/>
  <c r="P109" i="14"/>
  <c r="Q107" i="14"/>
  <c r="P107" i="14"/>
  <c r="Q106" i="14"/>
  <c r="P106" i="14"/>
  <c r="Q105" i="14"/>
  <c r="P105" i="14"/>
  <c r="Q104" i="14"/>
  <c r="P104" i="14"/>
  <c r="Q103" i="14"/>
  <c r="P103" i="14"/>
  <c r="Q102" i="14"/>
  <c r="P102" i="14"/>
  <c r="Q101" i="14"/>
  <c r="P101" i="14"/>
  <c r="Q100" i="14"/>
  <c r="P100" i="14"/>
  <c r="Q99" i="14"/>
  <c r="P99" i="14"/>
  <c r="Q98" i="14"/>
  <c r="P98" i="14"/>
  <c r="Q97" i="14"/>
  <c r="P97" i="14"/>
  <c r="Q96" i="14"/>
  <c r="P96" i="14"/>
  <c r="Q95" i="14"/>
  <c r="P95" i="14"/>
  <c r="Q94" i="14"/>
  <c r="P94" i="14"/>
  <c r="Q93" i="14"/>
  <c r="P93" i="14"/>
  <c r="Q92" i="14"/>
  <c r="P92" i="14"/>
  <c r="Q91" i="14"/>
  <c r="P91" i="14"/>
  <c r="Q90" i="14"/>
  <c r="P90" i="14"/>
  <c r="Q89" i="14"/>
  <c r="P89" i="14"/>
  <c r="Q88" i="14"/>
  <c r="P88" i="14"/>
  <c r="Q87" i="14"/>
  <c r="P87" i="14"/>
  <c r="Q85" i="14"/>
  <c r="P85" i="14"/>
  <c r="Q84" i="14"/>
  <c r="P84" i="14"/>
  <c r="Q83" i="14"/>
  <c r="P83" i="14"/>
  <c r="Q82" i="14"/>
  <c r="P82" i="14"/>
  <c r="Q81" i="14"/>
  <c r="P81" i="14"/>
  <c r="Q79" i="14"/>
  <c r="P79" i="14"/>
  <c r="Q78" i="14"/>
  <c r="P78" i="14"/>
  <c r="Q77" i="14"/>
  <c r="P77" i="14"/>
  <c r="Q76" i="14"/>
  <c r="P76" i="14"/>
  <c r="Q74" i="14"/>
  <c r="P74" i="14"/>
  <c r="Q73" i="14"/>
  <c r="P73" i="14"/>
  <c r="Q71" i="14"/>
  <c r="P71" i="14"/>
  <c r="Q70" i="14"/>
  <c r="P70" i="14"/>
  <c r="Q69" i="14"/>
  <c r="P69" i="14"/>
  <c r="Q68" i="14"/>
  <c r="P68" i="14"/>
  <c r="Q66" i="14"/>
  <c r="P66" i="14"/>
  <c r="Q65" i="14"/>
  <c r="P65" i="14"/>
  <c r="Q64" i="14"/>
  <c r="P64" i="14"/>
  <c r="Q63" i="14"/>
  <c r="P63" i="14"/>
  <c r="Q62" i="14"/>
  <c r="P62" i="14"/>
  <c r="Q60" i="14"/>
  <c r="P60" i="14"/>
  <c r="Q59" i="14"/>
  <c r="P59" i="14"/>
  <c r="Q58" i="14"/>
  <c r="P58" i="14"/>
  <c r="Q57" i="14"/>
  <c r="P57" i="14"/>
  <c r="Q56" i="14"/>
  <c r="P56" i="14"/>
  <c r="Q53" i="14"/>
  <c r="P53" i="14"/>
  <c r="Q51" i="14"/>
  <c r="P51" i="14"/>
  <c r="Q50" i="14"/>
  <c r="P50" i="14"/>
  <c r="Q49" i="14"/>
  <c r="P49" i="14"/>
  <c r="Q48" i="14"/>
  <c r="P48" i="14"/>
  <c r="Q47" i="14"/>
  <c r="P47" i="14"/>
  <c r="Q46" i="14"/>
  <c r="P46" i="14"/>
  <c r="Q45" i="14"/>
  <c r="P45" i="14"/>
  <c r="Q44" i="14"/>
  <c r="P44" i="14"/>
  <c r="Q42" i="14"/>
  <c r="P42" i="14"/>
  <c r="Q41" i="14"/>
  <c r="P41" i="14"/>
  <c r="Q40" i="14"/>
  <c r="P40" i="14"/>
  <c r="Q39" i="14"/>
  <c r="P39" i="14"/>
  <c r="Q38" i="14"/>
  <c r="P38" i="14"/>
  <c r="Q36" i="14"/>
  <c r="P36" i="14"/>
  <c r="Q35" i="14"/>
  <c r="P35" i="14"/>
  <c r="Q34" i="14"/>
  <c r="P34" i="14"/>
  <c r="Q33" i="14"/>
  <c r="P33" i="14"/>
  <c r="Q32" i="14"/>
  <c r="P32" i="14"/>
  <c r="Q31" i="14"/>
  <c r="P31" i="14"/>
  <c r="Q30" i="14"/>
  <c r="P30" i="14"/>
  <c r="Q29" i="14"/>
  <c r="P29" i="14"/>
  <c r="Q28" i="14"/>
  <c r="Q27" i="14"/>
  <c r="P27" i="14"/>
  <c r="Q26" i="14"/>
  <c r="P26" i="14"/>
  <c r="Q25" i="14"/>
  <c r="P25" i="14"/>
  <c r="Q24" i="14"/>
  <c r="P24" i="14"/>
  <c r="Q23" i="14"/>
  <c r="P23" i="14"/>
  <c r="N369" i="14"/>
  <c r="J354" i="14"/>
  <c r="J353" i="14"/>
  <c r="J349" i="14"/>
  <c r="Q67" i="14"/>
  <c r="P67" i="14"/>
  <c r="E354" i="14"/>
  <c r="D354" i="14"/>
  <c r="E353" i="14"/>
  <c r="D353" i="14"/>
  <c r="E349" i="14"/>
  <c r="D349" i="14"/>
  <c r="Q310" i="14" l="1"/>
  <c r="Q197" i="14"/>
  <c r="P52" i="14"/>
  <c r="P201" i="14"/>
  <c r="P61" i="14"/>
  <c r="Q189" i="14"/>
  <c r="Q372" i="14"/>
  <c r="P22" i="14"/>
  <c r="Q61" i="14"/>
  <c r="Q52" i="14"/>
  <c r="P55" i="14"/>
  <c r="Q190" i="14"/>
  <c r="Q199" i="14"/>
  <c r="Q198" i="14"/>
  <c r="Q55" i="14"/>
  <c r="P212" i="14"/>
  <c r="Q349" i="14"/>
  <c r="Q354" i="14"/>
  <c r="P54" i="14"/>
  <c r="Q212" i="14"/>
  <c r="Q353" i="14"/>
  <c r="Q54" i="14"/>
  <c r="Q172" i="14"/>
  <c r="P198" i="14"/>
  <c r="P199" i="14"/>
  <c r="P197" i="14"/>
  <c r="P190" i="14"/>
  <c r="P189" i="14"/>
  <c r="P37" i="14" l="1"/>
  <c r="P43" i="14"/>
  <c r="P166" i="14"/>
  <c r="Q166" i="14"/>
  <c r="P310" i="14"/>
  <c r="P172" i="14"/>
  <c r="P186" i="14"/>
  <c r="Q186" i="14"/>
  <c r="P304" i="14"/>
  <c r="P86" i="14" l="1"/>
  <c r="P80" i="14"/>
  <c r="P159" i="14" l="1"/>
  <c r="P108" i="14"/>
  <c r="Q153" i="14"/>
  <c r="Q154" i="14"/>
  <c r="Q241" i="14"/>
  <c r="P123" i="14" l="1"/>
  <c r="P114" i="14"/>
  <c r="P210" i="14"/>
  <c r="Q209" i="14"/>
  <c r="R210" i="14" s="1"/>
  <c r="Q210" i="14"/>
  <c r="D369" i="14"/>
  <c r="P138" i="14" l="1"/>
  <c r="P129" i="14"/>
  <c r="Q249" i="14"/>
  <c r="Q242" i="14"/>
  <c r="P209" i="14"/>
  <c r="P196" i="14" l="1"/>
  <c r="P144" i="14"/>
  <c r="P242" i="14"/>
  <c r="Q304" i="14"/>
  <c r="Q22" i="14"/>
  <c r="L369" i="14"/>
  <c r="J369" i="14"/>
  <c r="H369" i="14"/>
  <c r="F369" i="14"/>
  <c r="P153" i="14" l="1"/>
  <c r="P154" i="14"/>
  <c r="P195" i="14"/>
  <c r="P184" i="14" l="1"/>
  <c r="P241" i="14" l="1"/>
  <c r="Q251" i="14"/>
  <c r="Q250" i="14"/>
  <c r="P75" i="14"/>
  <c r="P72" i="14"/>
  <c r="Q75" i="14" l="1"/>
  <c r="Q201" i="14"/>
  <c r="P249" i="14"/>
  <c r="Q72" i="14" l="1"/>
  <c r="P251" i="14"/>
  <c r="Q43" i="14" l="1"/>
  <c r="P250" i="14"/>
  <c r="Q37" i="14" l="1"/>
  <c r="Q86" i="14" l="1"/>
  <c r="Q80" i="14"/>
  <c r="Q159" i="14" l="1"/>
  <c r="Q108" i="14"/>
  <c r="Q114" i="14" l="1"/>
  <c r="Q123" i="14" l="1"/>
  <c r="Q144" i="14" l="1"/>
  <c r="Q138" i="14"/>
  <c r="Q129" i="14"/>
  <c r="Q196" i="14" l="1"/>
  <c r="Q184" i="14" l="1"/>
  <c r="Q195" i="14"/>
</calcChain>
</file>

<file path=xl/sharedStrings.xml><?xml version="1.0" encoding="utf-8"?>
<sst xmlns="http://schemas.openxmlformats.org/spreadsheetml/2006/main" count="1549" uniqueCount="700">
  <si>
    <t>№ п/п</t>
  </si>
  <si>
    <t>Показатель</t>
  </si>
  <si>
    <t>Остаток денежных средств на начало периода</t>
  </si>
  <si>
    <t>Остаток денежных средств на конец периода</t>
  </si>
  <si>
    <t>Управленческие расходы</t>
  </si>
  <si>
    <t>Направления использования чистой прибыли</t>
  </si>
  <si>
    <t>Резервный фонд</t>
  </si>
  <si>
    <t>Выплата дивидендов</t>
  </si>
  <si>
    <t>I</t>
  </si>
  <si>
    <t>1.1</t>
  </si>
  <si>
    <t>1.2</t>
  </si>
  <si>
    <t>II</t>
  </si>
  <si>
    <t>1.3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</si>
  <si>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</si>
  <si>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</si>
  <si>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</si>
  <si>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</si>
  <si>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</si>
  <si>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</si>
  <si>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</si>
  <si>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</si>
  <si>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</si>
  <si>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</si>
  <si>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</si>
  <si>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</si>
  <si>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</si>
  <si>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</si>
  <si>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</si>
  <si>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</si>
  <si>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</si>
  <si>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</si>
  <si>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</si>
  <si>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</si>
  <si>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</si>
  <si>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</si>
  <si>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</si>
  <si>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</si>
  <si>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</si>
  <si>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</si>
  <si>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</si>
  <si>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</si>
  <si>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</si>
  <si>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</si>
  <si>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</si>
  <si>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</si>
  <si>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</si>
  <si>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</si>
  <si>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</si>
  <si>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</si>
  <si>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</si>
  <si>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</si>
  <si>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</si>
  <si>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</si>
  <si>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</si>
  <si>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</si>
  <si>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</si>
  <si>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</si>
  <si>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</si>
  <si>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</si>
  <si>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</si>
  <si>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</si>
  <si>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</si>
  <si>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</si>
  <si>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</si>
  <si>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</si>
  <si>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1.6</t>
  </si>
  <si>
    <t>2.5.1</t>
  </si>
  <si>
    <t>млн.кВт.ч</t>
  </si>
  <si>
    <t>Факт</t>
  </si>
  <si>
    <t>Прибыль, направляемая на инвестиции, в том числе:</t>
  </si>
  <si>
    <t>1.1.1</t>
  </si>
  <si>
    <t>1.1.2</t>
  </si>
  <si>
    <t>1.1.3</t>
  </si>
  <si>
    <t>от технологического присоединения, в том числе</t>
  </si>
  <si>
    <t>1.2.1</t>
  </si>
  <si>
    <t>1.2.2</t>
  </si>
  <si>
    <t>1.2.3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</si>
  <si>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</si>
  <si>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</si>
  <si>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</si>
  <si>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</si>
  <si>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</si>
  <si>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Использование лизинга</t>
  </si>
  <si>
    <t>Прочие привлеченные средства</t>
  </si>
  <si>
    <t>-</t>
  </si>
  <si>
    <t>Прочие собственные средства всего, в том числе:</t>
  </si>
  <si>
    <t>прочая прибыль</t>
  </si>
  <si>
    <t>к приказу Минэнерго России</t>
  </si>
  <si>
    <t>Приложение № 1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</si>
  <si>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</si>
  <si>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</si>
  <si>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</si>
  <si>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</si>
  <si>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</si>
  <si>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</si>
  <si>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</si>
  <si>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</si>
  <si>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</si>
  <si>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</si>
  <si>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</si>
  <si>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</si>
  <si>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</si>
  <si>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</si>
  <si>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</si>
  <si>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</si>
  <si>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</si>
  <si>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</si>
  <si>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</si>
  <si>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</si>
  <si>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</si>
  <si>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</si>
  <si>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</si>
  <si>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</si>
  <si>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</si>
  <si>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</si>
  <si>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</si>
  <si>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</si>
  <si>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</si>
  <si>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</si>
  <si>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</si>
  <si>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</si>
  <si>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</si>
  <si>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</si>
  <si>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</si>
  <si>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</si>
  <si>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</si>
  <si>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</si>
  <si>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</si>
  <si>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</si>
  <si>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</si>
  <si>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</si>
  <si>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</si>
  <si>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</si>
  <si>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</si>
  <si>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</si>
  <si>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</si>
  <si>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</si>
  <si>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</si>
  <si>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</si>
  <si>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</si>
  <si>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</si>
  <si>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</si>
  <si>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</si>
  <si>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</si>
  <si>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</si>
  <si>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</si>
  <si>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</si>
  <si>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</si>
  <si>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</si>
  <si>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</si>
  <si>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</si>
  <si>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</si>
  <si>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</si>
  <si>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</si>
  <si>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</si>
  <si>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</si>
  <si>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</si>
  <si>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</si>
  <si>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</si>
  <si>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</si>
  <si>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</si>
  <si>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</si>
  <si>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</si>
  <si>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</si>
  <si>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</si>
  <si>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</si>
  <si>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</si>
  <si>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</si>
  <si>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</si>
  <si>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</si>
  <si>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</si>
  <si>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</si>
  <si>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</si>
  <si>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</si>
  <si>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</si>
  <si>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</si>
  <si>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</si>
  <si>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</si>
  <si>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</si>
  <si>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</si>
  <si>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</si>
  <si>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</si>
  <si>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</si>
  <si>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</si>
  <si>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</si>
  <si>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</si>
  <si>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</si>
  <si>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</si>
  <si>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</si>
  <si>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</si>
  <si>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</si>
  <si>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</si>
  <si>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</si>
  <si>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</si>
  <si>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</si>
  <si>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</si>
  <si>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</si>
  <si>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</si>
  <si>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</si>
  <si>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</si>
  <si>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</si>
  <si>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</si>
  <si>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</si>
  <si>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</si>
  <si>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</si>
  <si>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</si>
  <si>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</si>
  <si>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</si>
  <si>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</si>
  <si>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</si>
  <si>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</si>
  <si>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</si>
  <si>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</si>
  <si>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</si>
  <si>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</si>
  <si>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</si>
  <si>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</si>
  <si>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</si>
  <si>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</si>
  <si>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</si>
  <si>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</si>
  <si>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</si>
  <si>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</si>
  <si>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</si>
  <si>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</si>
  <si>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</si>
  <si>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</si>
  <si>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</si>
  <si>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</si>
  <si>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</si>
  <si>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</si>
  <si>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</si>
  <si>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</si>
  <si>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</si>
  <si>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</si>
  <si>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</si>
  <si>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</si>
  <si>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</si>
  <si>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</si>
  <si>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</si>
  <si>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</si>
  <si>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</si>
  <si>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</si>
  <si>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</si>
  <si>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</si>
  <si>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</si>
  <si>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</si>
  <si>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</si>
  <si>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</si>
  <si>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</si>
  <si>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</si>
  <si>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</si>
  <si>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</si>
  <si>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</si>
  <si>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</si>
  <si>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</si>
  <si>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</si>
  <si>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</si>
  <si>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</si>
  <si>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</si>
  <si>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</si>
  <si>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</si>
  <si>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</si>
  <si>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</si>
  <si>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</si>
  <si>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</si>
  <si>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</si>
  <si>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</si>
  <si>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</si>
  <si>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</si>
  <si>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</si>
  <si>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</si>
  <si>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</si>
  <si>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</si>
  <si>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</si>
  <si>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</si>
  <si>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</si>
  <si>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</si>
  <si>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</si>
  <si>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</si>
  <si>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</si>
  <si>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</si>
  <si>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</si>
  <si>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</si>
  <si>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</si>
  <si>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</si>
  <si>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</si>
  <si>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</si>
  <si>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</si>
  <si>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</si>
  <si>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</si>
  <si>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</si>
  <si>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</si>
  <si>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</si>
  <si>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</si>
  <si>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</si>
  <si>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</si>
  <si>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</si>
  <si>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</si>
  <si>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</si>
  <si>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</si>
  <si>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</si>
  <si>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</si>
  <si>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</si>
  <si>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</si>
  <si>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</si>
  <si>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</si>
  <si>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</si>
  <si>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</si>
  <si>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</si>
  <si>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</si>
  <si>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</si>
  <si>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</si>
  <si>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</si>
  <si>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</si>
  <si>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</si>
  <si>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</si>
  <si>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</si>
  <si>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</si>
  <si>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</si>
  <si>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</si>
  <si>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</si>
  <si>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</si>
  <si>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</si>
  <si>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</si>
  <si>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</si>
  <si>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</si>
  <si>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</si>
  <si>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</si>
  <si>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</si>
  <si>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</si>
  <si>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</si>
  <si>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</si>
  <si>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</si>
  <si>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</si>
  <si>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</si>
  <si>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</si>
  <si>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</si>
  <si>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</si>
  <si>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</si>
  <si>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</si>
  <si>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</si>
  <si>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</si>
  <si>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</si>
  <si>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</si>
  <si>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</si>
  <si>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</si>
  <si>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</si>
  <si>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</si>
  <si>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</si>
  <si>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</si>
  <si>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</si>
  <si>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</si>
  <si>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</si>
  <si>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</si>
  <si>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</si>
  <si>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</si>
  <si>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</si>
  <si>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</si>
  <si>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</si>
  <si>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</si>
  <si>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</si>
  <si>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</si>
  <si>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</si>
  <si>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</si>
  <si>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</si>
  <si>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</si>
  <si>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</si>
  <si>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</si>
  <si>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</si>
  <si>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</si>
  <si>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</si>
  <si>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</si>
  <si>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</si>
  <si>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</si>
  <si>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</si>
  <si>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</si>
  <si>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</si>
  <si>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</si>
  <si>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</si>
  <si>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</si>
  <si>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</si>
  <si>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</si>
  <si>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</si>
  <si>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</si>
  <si>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</si>
  <si>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</si>
  <si>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</si>
  <si>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</si>
  <si>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</si>
  <si>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</si>
  <si>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</si>
  <si>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</si>
  <si>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</si>
  <si>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</si>
  <si>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</si>
  <si>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</si>
  <si>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</si>
  <si>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</si>
  <si>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</si>
  <si>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</si>
  <si>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</si>
  <si>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</si>
  <si>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</si>
  <si>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</si>
  <si>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</si>
  <si>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</si>
  <si>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</si>
  <si>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</si>
  <si>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</si>
  <si>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</si>
  <si>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</si>
  <si>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</si>
  <si>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</si>
  <si>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</si>
  <si>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</si>
  <si>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</si>
  <si>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</si>
  <si>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</si>
  <si>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</si>
  <si>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</si>
  <si>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</si>
  <si>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</si>
  <si>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</si>
  <si>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</si>
  <si>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</si>
  <si>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</si>
  <si>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</si>
  <si>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</si>
  <si>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</si>
  <si>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</si>
  <si>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</si>
  <si>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</si>
  <si>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</si>
  <si>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</si>
  <si>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</si>
  <si>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</si>
  <si>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</si>
  <si>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</si>
  <si>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</si>
  <si>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</si>
  <si>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</si>
  <si>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</si>
  <si>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</si>
  <si>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</si>
  <si>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</si>
  <si>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</si>
  <si>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</si>
  <si>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</si>
  <si>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</si>
  <si>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</si>
  <si>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</si>
  <si>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</si>
  <si>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</si>
  <si>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</si>
  <si>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</si>
  <si>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</si>
  <si>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</si>
  <si>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</si>
  <si>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</si>
  <si>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</si>
  <si>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</si>
  <si>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</si>
  <si>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</si>
  <si>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</si>
  <si>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</si>
  <si>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</si>
  <si>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</si>
  <si>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</si>
  <si>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</si>
  <si>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</si>
  <si>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</si>
  <si>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</si>
  <si>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</si>
  <si>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</si>
  <si>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</si>
  <si>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</si>
  <si>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</si>
  <si>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</si>
  <si>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</si>
  <si>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</si>
  <si>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</si>
  <si>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</si>
  <si>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</si>
  <si>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</si>
  <si>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</si>
  <si>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</si>
  <si>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</si>
  <si>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</si>
  <si>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</si>
  <si>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</si>
  <si>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</si>
  <si>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</si>
  <si>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</si>
  <si>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</si>
  <si>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</si>
  <si>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</si>
  <si>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</si>
  <si>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</si>
  <si>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</si>
  <si>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</si>
  <si>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</si>
  <si>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</si>
  <si>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</si>
  <si>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</si>
  <si>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</si>
  <si>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</si>
  <si>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</si>
  <si>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</si>
  <si>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</si>
  <si>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</si>
  <si>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</si>
  <si>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</si>
  <si>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</si>
  <si>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</si>
  <si>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</si>
  <si>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</si>
  <si>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</si>
  <si>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</si>
  <si>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</si>
  <si>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</si>
  <si>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</si>
  <si>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</si>
  <si>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</si>
  <si>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</si>
  <si>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</si>
  <si>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</si>
  <si>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</si>
  <si>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</si>
  <si>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</si>
  <si>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</si>
  <si>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</si>
  <si>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</si>
  <si>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</si>
  <si>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</si>
  <si>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</si>
  <si>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</si>
  <si>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</si>
  <si>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</si>
  <si>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</si>
  <si>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</si>
  <si>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</si>
  <si>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</si>
  <si>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</si>
  <si>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</si>
  <si>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</si>
  <si>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</si>
  <si>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</si>
  <si>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</si>
  <si>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</si>
  <si>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</si>
  <si>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</si>
  <si>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</si>
  <si>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</si>
  <si>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</si>
  <si>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</si>
  <si>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</si>
  <si>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</si>
  <si>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</si>
  <si>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</si>
  <si>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</si>
  <si>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</si>
  <si>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</si>
  <si>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</si>
  <si>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</si>
  <si>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</si>
  <si>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</si>
  <si>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</si>
  <si>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</si>
  <si>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</si>
  <si>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</si>
  <si>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</si>
  <si>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</si>
  <si>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</si>
  <si>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</si>
  <si>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</si>
  <si>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</si>
  <si>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</si>
  <si>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</si>
  <si>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</si>
  <si>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</si>
  <si>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</si>
  <si>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</si>
  <si>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</si>
  <si>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</si>
  <si>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</si>
  <si>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</si>
  <si>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</si>
  <si>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</si>
  <si>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</si>
  <si>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</si>
  <si>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</si>
  <si>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</si>
  <si>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</si>
  <si>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</si>
  <si>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</si>
  <si>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</si>
  <si>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</si>
  <si>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</si>
  <si>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</si>
  <si>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</si>
  <si>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</si>
  <si>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</si>
  <si>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</si>
  <si>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</si>
  <si>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</si>
  <si>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</si>
  <si>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</si>
  <si>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</si>
  <si>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</si>
  <si>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</si>
  <si>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</si>
  <si>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</si>
  <si>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</si>
  <si>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</si>
  <si>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</si>
  <si>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</si>
  <si>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</si>
  <si>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</si>
  <si>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</si>
  <si>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</si>
  <si>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</si>
  <si>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</si>
  <si>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</si>
  <si>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</si>
  <si>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</si>
  <si>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</si>
  <si>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</si>
  <si>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</si>
  <si>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</si>
  <si>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</si>
  <si>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</si>
  <si>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</si>
  <si>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</si>
  <si>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</si>
  <si>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</si>
  <si>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</si>
  <si>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</si>
  <si>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</si>
  <si>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</si>
  <si>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</si>
  <si>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</si>
  <si>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</si>
  <si>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</si>
  <si>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</si>
  <si>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</si>
  <si>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</si>
  <si>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</si>
  <si>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</si>
  <si>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</si>
  <si>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</si>
  <si>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</si>
  <si>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</si>
  <si>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</si>
  <si>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</si>
  <si>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</si>
  <si>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Источники финансирования инвестиционной программы всего (строка I+строка II) всего, в том числе::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</si>
  <si>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</si>
  <si>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</si>
  <si>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</si>
  <si>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</si>
  <si>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</si>
  <si>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</si>
  <si>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</si>
  <si>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</si>
  <si>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</si>
  <si>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</si>
  <si>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</si>
  <si>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</si>
  <si>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</si>
  <si>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</si>
  <si>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</si>
  <si>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</si>
  <si>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</si>
  <si>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</si>
  <si>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</si>
  <si>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>Вексели</t>
  </si>
  <si>
    <t>Форма № 21 Финансовый план субъекта электроэнергетики</t>
  </si>
  <si>
    <t>Утвержденный план</t>
  </si>
  <si>
    <t xml:space="preserve">***** указывается суммарно стоимость оказанных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</si>
  <si>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Необходимая валовая выручка сетевой организации в части содержания (строка 1.3-строка 2.2.1-строка 2.2.2-строка 2.1.2.1.1)</t>
  </si>
  <si>
    <t>2019 год</t>
  </si>
  <si>
    <t>2020 год</t>
  </si>
  <si>
    <t>2021 год</t>
  </si>
  <si>
    <t>2022 год</t>
  </si>
  <si>
    <t>проектно-изыскательские работы для объектов нового строительства будущих лет</t>
  </si>
  <si>
    <t>23.3.7.1</t>
  </si>
  <si>
    <t>23.3.7.2</t>
  </si>
  <si>
    <t>15.1.1</t>
  </si>
  <si>
    <t>15.1.2</t>
  </si>
  <si>
    <t>15.1.3</t>
  </si>
  <si>
    <t xml:space="preserve">2. Источники финансирования инвестиционной программы субъекта электроэнергетики </t>
  </si>
  <si>
    <t>от "____".____________201_ г. № ______</t>
  </si>
  <si>
    <t>остаток собственных средств на начало года ******</t>
  </si>
  <si>
    <t>Выплата дивидендов (прогноз)</t>
  </si>
  <si>
    <t>2023 год</t>
  </si>
  <si>
    <t>2024 год</t>
  </si>
  <si>
    <t>Субъект Российской Федерации:  Самарская область</t>
  </si>
  <si>
    <t>Инвестиционная программа филиала ООО «Самарская электросетевая компания»</t>
  </si>
  <si>
    <t>Год раскрытия (предоставления) информации: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</si>
</sst>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р_._-;\-* #,##0.00\ _р_._-;_-* &quot;-&quot;??\ _р_._-;_-@_-"/>
    <numFmt numFmtId="166" formatCode="#,##0_ ;\-#,##0\ "/>
    <numFmt numFmtId="167" formatCode="#,##0.000"/>
  </numFmts>
  <fonts count="4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Times New Roman CYR"/>
    </font>
    <font>
      <b/>
      <sz val="18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37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8" fillId="0" borderId="0"/>
    <xf numFmtId="0" fontId="1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18" fillId="0" borderId="0" applyFont="0" applyFill="0" applyBorder="0" applyAlignment="0" applyProtection="0"/>
    <xf numFmtId="9" fontId="29" fillId="0" borderId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4" borderId="0" applyNumberFormat="0" applyBorder="0" applyAlignment="0" applyProtection="0"/>
    <xf numFmtId="0" fontId="39" fillId="0" borderId="0"/>
  </cellStyleXfs>
  <cellXfs count="165">
    <xf numFmtId="0" fontId="0" fillId="0" borderId="0" xfId="0"/>
    <xf numFmtId="0" fontId="1" fillId="0" borderId="11" xfId="43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vertical="center"/>
    </xf>
    <xf numFmtId="0" fontId="1" fillId="0" borderId="11" xfId="43" applyFont="1" applyFill="1" applyBorder="1" applyAlignment="1">
      <alignment horizontal="left" vertical="center" indent="1"/>
    </xf>
    <xf numFmtId="49" fontId="27" fillId="0" borderId="15" xfId="0" applyNumberFormat="1" applyFont="1" applyFill="1" applyBorder="1" applyAlignment="1">
      <alignment horizontal="center" vertical="center"/>
    </xf>
    <xf numFmtId="0" fontId="1" fillId="0" borderId="11" xfId="43" applyFont="1" applyFill="1" applyBorder="1" applyAlignment="1">
      <alignment horizontal="left" vertical="center" wrapText="1" indent="1"/>
    </xf>
    <xf numFmtId="0" fontId="1" fillId="0" borderId="11" xfId="43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43" applyFont="1" applyFill="1" applyBorder="1" applyAlignment="1">
      <alignment horizontal="left" vertical="center" wrapText="1" indent="5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18" xfId="43" applyFont="1" applyFill="1" applyBorder="1" applyAlignment="1">
      <alignment horizontal="left" vertical="center" indent="5"/>
    </xf>
    <xf numFmtId="0" fontId="1" fillId="0" borderId="11" xfId="0" applyFont="1" applyFill="1" applyBorder="1" applyAlignment="1">
      <alignment horizontal="left" vertical="center" wrapText="1" indent="7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0" fontId="1" fillId="0" borderId="18" xfId="43" applyFont="1" applyFill="1" applyBorder="1" applyAlignment="1">
      <alignment horizontal="left" vertical="center" wrapText="1" indent="3"/>
    </xf>
    <xf numFmtId="49" fontId="26" fillId="0" borderId="21" xfId="43" applyNumberFormat="1" applyFont="1" applyFill="1" applyBorder="1" applyAlignment="1">
      <alignment horizontal="left" vertical="center"/>
    </xf>
    <xf numFmtId="0" fontId="1" fillId="0" borderId="0" xfId="43" applyFont="1" applyFill="1" applyAlignment="1">
      <alignment wrapText="1"/>
    </xf>
    <xf numFmtId="0" fontId="27" fillId="0" borderId="0" xfId="43" applyFont="1" applyFill="1" applyAlignment="1">
      <alignment horizontal="center" vertical="center" wrapText="1"/>
    </xf>
    <xf numFmtId="0" fontId="1" fillId="0" borderId="0" xfId="43" applyFont="1" applyFill="1"/>
    <xf numFmtId="0" fontId="26" fillId="0" borderId="11" xfId="43" applyFont="1" applyFill="1" applyBorder="1" applyAlignment="1">
      <alignment horizontal="center" vertical="center" wrapText="1"/>
    </xf>
    <xf numFmtId="0" fontId="26" fillId="0" borderId="19" xfId="43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left" vertical="center" indent="3"/>
    </xf>
    <xf numFmtId="0" fontId="1" fillId="0" borderId="18" xfId="43" applyFont="1" applyFill="1" applyBorder="1" applyAlignment="1">
      <alignment horizontal="left" vertical="center" indent="3"/>
    </xf>
    <xf numFmtId="0" fontId="1" fillId="0" borderId="11" xfId="43" applyFont="1" applyFill="1" applyBorder="1" applyAlignment="1">
      <alignment horizontal="left" vertical="center" indent="5"/>
    </xf>
    <xf numFmtId="0" fontId="1" fillId="0" borderId="11" xfId="43" applyFont="1" applyFill="1" applyBorder="1" applyAlignment="1">
      <alignment horizontal="left" vertical="center" indent="7"/>
    </xf>
    <xf numFmtId="49" fontId="27" fillId="0" borderId="0" xfId="43" applyNumberFormat="1" applyFont="1" applyFill="1" applyAlignment="1">
      <alignment horizontal="center" vertical="center"/>
    </xf>
    <xf numFmtId="0" fontId="33" fillId="0" borderId="10" xfId="43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49" fontId="27" fillId="0" borderId="2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42" fillId="0" borderId="0" xfId="0" applyFont="1" applyFill="1" applyAlignment="1">
      <alignment horizontal="justify" vertical="center"/>
    </xf>
    <xf numFmtId="0" fontId="1" fillId="0" borderId="0" xfId="43" applyFont="1" applyFill="1" applyAlignment="1">
      <alignment vertical="center"/>
    </xf>
    <xf numFmtId="0" fontId="27" fillId="0" borderId="34" xfId="43" applyFont="1" applyFill="1" applyBorder="1" applyAlignment="1">
      <alignment horizontal="center" vertical="center"/>
    </xf>
    <xf numFmtId="0" fontId="27" fillId="0" borderId="35" xfId="43" applyFont="1" applyFill="1" applyBorder="1" applyAlignment="1">
      <alignment horizontal="center" vertical="center"/>
    </xf>
    <xf numFmtId="0" fontId="27" fillId="0" borderId="36" xfId="43" applyFont="1" applyFill="1" applyBorder="1" applyAlignment="1">
      <alignment horizontal="center" vertical="center"/>
    </xf>
    <xf numFmtId="0" fontId="27" fillId="0" borderId="37" xfId="43" applyFont="1" applyFill="1" applyBorder="1" applyAlignment="1">
      <alignment horizontal="center" vertical="center"/>
    </xf>
    <xf numFmtId="0" fontId="27" fillId="0" borderId="38" xfId="43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left" vertical="center" wrapText="1" indent="3"/>
    </xf>
    <xf numFmtId="0" fontId="27" fillId="0" borderId="34" xfId="43" applyFont="1" applyFill="1" applyBorder="1" applyAlignment="1">
      <alignment horizontal="center" vertical="center" wrapText="1"/>
    </xf>
    <xf numFmtId="0" fontId="27" fillId="0" borderId="35" xfId="43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41" fillId="0" borderId="22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49" fontId="34" fillId="0" borderId="16" xfId="43" applyNumberFormat="1" applyFont="1" applyFill="1" applyBorder="1" applyAlignment="1">
      <alignment horizontal="center" vertical="center"/>
    </xf>
    <xf numFmtId="0" fontId="34" fillId="0" borderId="18" xfId="43" applyFont="1" applyFill="1" applyBorder="1" applyAlignment="1">
      <alignment horizontal="center" vertical="center" wrapText="1"/>
    </xf>
    <xf numFmtId="3" fontId="40" fillId="0" borderId="22" xfId="0" applyNumberFormat="1" applyFont="1" applyFill="1" applyBorder="1" applyAlignment="1">
      <alignment horizontal="center" vertical="center"/>
    </xf>
    <xf numFmtId="3" fontId="40" fillId="0" borderId="25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center" vertical="center"/>
    </xf>
    <xf numFmtId="3" fontId="40" fillId="0" borderId="19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24" xfId="0" applyNumberFormat="1" applyFont="1" applyFill="1" applyBorder="1" applyAlignment="1">
      <alignment horizontal="center" vertical="center"/>
    </xf>
    <xf numFmtId="3" fontId="40" fillId="0" borderId="18" xfId="0" applyNumberFormat="1" applyFont="1" applyFill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center" vertical="center"/>
    </xf>
    <xf numFmtId="3" fontId="1" fillId="0" borderId="18" xfId="68" applyNumberFormat="1" applyFont="1" applyFill="1" applyBorder="1" applyAlignment="1">
      <alignment horizontal="center" vertical="center"/>
    </xf>
    <xf numFmtId="3" fontId="1" fillId="0" borderId="20" xfId="68" applyNumberFormat="1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left" vertical="center" indent="1"/>
    </xf>
    <xf numFmtId="4" fontId="40" fillId="0" borderId="18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2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left" vertical="center" wrapText="1" indent="1"/>
    </xf>
    <xf numFmtId="9" fontId="40" fillId="0" borderId="11" xfId="0" applyNumberFormat="1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/>
    </xf>
    <xf numFmtId="3" fontId="1" fillId="0" borderId="0" xfId="43" applyNumberFormat="1" applyFont="1" applyFill="1"/>
    <xf numFmtId="3" fontId="1" fillId="0" borderId="0" xfId="43" applyNumberFormat="1" applyFont="1" applyFill="1" applyAlignment="1">
      <alignment horizontal="center" vertical="center" wrapText="1"/>
    </xf>
    <xf numFmtId="4" fontId="1" fillId="0" borderId="0" xfId="43" applyNumberFormat="1" applyFont="1" applyFill="1"/>
    <xf numFmtId="4" fontId="1" fillId="0" borderId="22" xfId="68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0" fillId="0" borderId="25" xfId="0" applyNumberFormat="1" applyFont="1" applyFill="1" applyBorder="1" applyAlignment="1">
      <alignment horizontal="center" vertical="center"/>
    </xf>
    <xf numFmtId="4" fontId="1" fillId="0" borderId="11" xfId="68" applyNumberFormat="1" applyFont="1" applyFill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24" xfId="0" applyNumberFormat="1" applyFont="1" applyFill="1" applyBorder="1" applyAlignment="1">
      <alignment horizontal="center" vertical="center"/>
    </xf>
    <xf numFmtId="4" fontId="40" fillId="0" borderId="20" xfId="0" applyNumberFormat="1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/>
    </xf>
    <xf numFmtId="4" fontId="40" fillId="0" borderId="28" xfId="0" applyNumberFormat="1" applyFont="1" applyFill="1" applyBorder="1" applyAlignment="1">
      <alignment horizontal="center" vertical="center"/>
    </xf>
    <xf numFmtId="4" fontId="40" fillId="0" borderId="23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11" xfId="43" applyNumberFormat="1" applyFont="1" applyFill="1" applyBorder="1" applyAlignment="1">
      <alignment horizontal="center" vertical="center" wrapText="1"/>
    </xf>
    <xf numFmtId="4" fontId="1" fillId="0" borderId="19" xfId="43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11" xfId="43" applyNumberFormat="1" applyFont="1" applyFill="1" applyBorder="1" applyAlignment="1">
      <alignment horizontal="center" vertical="center"/>
    </xf>
    <xf numFmtId="4" fontId="1" fillId="0" borderId="19" xfId="43" applyNumberFormat="1" applyFont="1" applyFill="1" applyBorder="1" applyAlignment="1">
      <alignment horizontal="center" vertical="center"/>
    </xf>
    <xf numFmtId="4" fontId="1" fillId="0" borderId="18" xfId="43" applyNumberFormat="1" applyFont="1" applyFill="1" applyBorder="1" applyAlignment="1">
      <alignment horizontal="center" vertical="center"/>
    </xf>
    <xf numFmtId="4" fontId="1" fillId="0" borderId="20" xfId="43" applyNumberFormat="1" applyFont="1" applyFill="1" applyBorder="1" applyAlignment="1">
      <alignment horizontal="center" vertical="center"/>
    </xf>
    <xf numFmtId="4" fontId="27" fillId="0" borderId="0" xfId="43" applyNumberFormat="1" applyFont="1" applyFill="1" applyAlignment="1">
      <alignment horizontal="center" vertical="center" wrapText="1"/>
    </xf>
    <xf numFmtId="167" fontId="1" fillId="0" borderId="0" xfId="43" applyNumberFormat="1" applyFont="1" applyFill="1"/>
    <xf numFmtId="0" fontId="34" fillId="0" borderId="37" xfId="43" applyFont="1" applyFill="1" applyBorder="1" applyAlignment="1">
      <alignment horizontal="center" vertical="center" wrapText="1"/>
    </xf>
    <xf numFmtId="0" fontId="34" fillId="0" borderId="18" xfId="43" applyFont="1" applyFill="1" applyBorder="1" applyAlignment="1">
      <alignment horizontal="center" vertical="center"/>
    </xf>
    <xf numFmtId="4" fontId="1" fillId="0" borderId="29" xfId="43" applyNumberFormat="1" applyFont="1" applyFill="1" applyBorder="1" applyAlignment="1">
      <alignment horizontal="center" vertical="center" wrapText="1"/>
    </xf>
    <xf numFmtId="49" fontId="27" fillId="0" borderId="0" xfId="43" applyNumberFormat="1" applyFont="1" applyFill="1" applyAlignment="1">
      <alignment horizontal="left" vertical="center"/>
    </xf>
    <xf numFmtId="2" fontId="1" fillId="0" borderId="0" xfId="43" applyNumberFormat="1" applyFont="1" applyFill="1"/>
    <xf numFmtId="4" fontId="1" fillId="0" borderId="22" xfId="43" applyNumberFormat="1" applyFont="1" applyFill="1" applyBorder="1" applyAlignment="1">
      <alignment horizontal="center" vertical="center"/>
    </xf>
    <xf numFmtId="4" fontId="1" fillId="0" borderId="25" xfId="43" applyNumberFormat="1" applyFont="1" applyFill="1" applyBorder="1" applyAlignment="1">
      <alignment horizontal="center" vertical="center"/>
    </xf>
    <xf numFmtId="0" fontId="34" fillId="0" borderId="20" xfId="43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49" fontId="33" fillId="0" borderId="17" xfId="43" applyNumberFormat="1" applyFont="1" applyFill="1" applyBorder="1" applyAlignment="1">
      <alignment horizontal="center" vertical="center"/>
    </xf>
    <xf numFmtId="164" fontId="1" fillId="0" borderId="0" xfId="68" applyFont="1" applyFill="1" applyAlignment="1">
      <alignment vertical="center"/>
    </xf>
    <xf numFmtId="167" fontId="1" fillId="0" borderId="0" xfId="43" applyNumberFormat="1" applyFont="1" applyFill="1" applyAlignment="1">
      <alignment horizontal="center"/>
    </xf>
    <xf numFmtId="4" fontId="1" fillId="0" borderId="0" xfId="43" applyNumberFormat="1" applyFont="1" applyFill="1" applyAlignment="1">
      <alignment horizontal="center" vertical="center" wrapText="1"/>
    </xf>
    <xf numFmtId="4" fontId="1" fillId="0" borderId="23" xfId="43" applyNumberFormat="1" applyFont="1" applyFill="1" applyBorder="1" applyAlignment="1">
      <alignment horizontal="center" vertical="center" wrapText="1"/>
    </xf>
    <xf numFmtId="4" fontId="1" fillId="0" borderId="10" xfId="43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0" fillId="0" borderId="29" xfId="0" applyNumberFormat="1" applyFont="1" applyBorder="1" applyAlignment="1">
      <alignment horizontal="center" vertical="center"/>
    </xf>
    <xf numFmtId="4" fontId="1" fillId="0" borderId="11" xfId="43" applyNumberFormat="1" applyBorder="1" applyAlignment="1">
      <alignment horizontal="center" vertical="center"/>
    </xf>
    <xf numFmtId="4" fontId="40" fillId="0" borderId="18" xfId="0" applyNumberFormat="1" applyFont="1" applyBorder="1" applyAlignment="1">
      <alignment horizontal="center" vertical="center"/>
    </xf>
    <xf numFmtId="4" fontId="40" fillId="0" borderId="22" xfId="0" applyNumberFormat="1" applyFont="1" applyBorder="1" applyAlignment="1">
      <alignment horizontal="center" vertical="center"/>
    </xf>
    <xf numFmtId="164" fontId="1" fillId="0" borderId="0" xfId="68" applyFont="1" applyFill="1"/>
    <xf numFmtId="0" fontId="3" fillId="0" borderId="22" xfId="43" applyFont="1" applyFill="1" applyBorder="1" applyAlignment="1">
      <alignment horizontal="center" vertical="center" wrapText="1"/>
    </xf>
    <xf numFmtId="0" fontId="3" fillId="0" borderId="25" xfId="43" applyFont="1" applyFill="1" applyBorder="1" applyAlignment="1">
      <alignment horizontal="center" vertical="center" wrapText="1"/>
    </xf>
    <xf numFmtId="49" fontId="2" fillId="0" borderId="12" xfId="43" applyNumberFormat="1" applyFont="1" applyFill="1" applyBorder="1" applyAlignment="1">
      <alignment horizontal="center" vertical="center"/>
    </xf>
    <xf numFmtId="49" fontId="2" fillId="0" borderId="30" xfId="43" applyNumberFormat="1" applyFont="1" applyFill="1" applyBorder="1" applyAlignment="1">
      <alignment horizontal="center" vertical="center"/>
    </xf>
    <xf numFmtId="49" fontId="2" fillId="0" borderId="31" xfId="43" applyNumberFormat="1" applyFont="1" applyFill="1" applyBorder="1" applyAlignment="1">
      <alignment horizontal="center" vertical="center"/>
    </xf>
    <xf numFmtId="0" fontId="4" fillId="0" borderId="22" xfId="43" applyFont="1" applyFill="1" applyBorder="1" applyAlignment="1">
      <alignment horizontal="center" vertical="center" wrapText="1"/>
    </xf>
    <xf numFmtId="0" fontId="4" fillId="0" borderId="11" xfId="43" applyFont="1" applyFill="1" applyBorder="1" applyAlignment="1">
      <alignment horizontal="center" vertical="center" wrapText="1"/>
    </xf>
    <xf numFmtId="0" fontId="4" fillId="0" borderId="34" xfId="43" applyFont="1" applyFill="1" applyBorder="1" applyAlignment="1">
      <alignment horizontal="center" vertical="center" wrapText="1"/>
    </xf>
    <xf numFmtId="0" fontId="4" fillId="0" borderId="35" xfId="43" applyFont="1" applyFill="1" applyBorder="1" applyAlignment="1">
      <alignment horizontal="center" vertical="center" wrapText="1"/>
    </xf>
    <xf numFmtId="0" fontId="4" fillId="0" borderId="41" xfId="43" applyFont="1" applyFill="1" applyBorder="1" applyAlignment="1">
      <alignment horizontal="center" vertical="center" wrapText="1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33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32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Alignment="1">
      <alignment horizontal="left" vertical="center"/>
    </xf>
    <xf numFmtId="49" fontId="27" fillId="0" borderId="0" xfId="43" applyNumberFormat="1" applyFont="1" applyFill="1" applyAlignment="1">
      <alignment horizontal="left" vertical="top" wrapText="1"/>
    </xf>
    <xf numFmtId="0" fontId="1" fillId="0" borderId="39" xfId="43" applyFont="1" applyFill="1" applyBorder="1" applyAlignment="1">
      <alignment horizontal="left" vertical="center" wrapText="1"/>
    </xf>
    <xf numFmtId="0" fontId="1" fillId="0" borderId="40" xfId="43" applyFont="1" applyFill="1" applyBorder="1" applyAlignment="1">
      <alignment horizontal="left" vertical="center" wrapText="1"/>
    </xf>
    <xf numFmtId="49" fontId="27" fillId="0" borderId="26" xfId="43" applyNumberFormat="1" applyFont="1" applyFill="1" applyBorder="1" applyAlignment="1">
      <alignment horizontal="center" vertical="center" wrapText="1"/>
    </xf>
    <xf numFmtId="49" fontId="27" fillId="0" borderId="15" xfId="43" applyNumberFormat="1" applyFont="1" applyFill="1" applyBorder="1" applyAlignment="1">
      <alignment horizontal="center" vertical="center" wrapText="1"/>
    </xf>
    <xf numFmtId="0" fontId="1" fillId="0" borderId="22" xfId="43" applyFont="1" applyFill="1" applyBorder="1" applyAlignment="1">
      <alignment horizontal="center" vertical="center" wrapText="1"/>
    </xf>
    <xf numFmtId="0" fontId="1" fillId="0" borderId="11" xfId="43" applyFont="1" applyFill="1" applyBorder="1" applyAlignment="1">
      <alignment horizontal="center" vertical="center" wrapText="1"/>
    </xf>
    <xf numFmtId="0" fontId="1" fillId="0" borderId="34" xfId="43" applyFont="1" applyFill="1" applyBorder="1" applyAlignment="1">
      <alignment horizontal="center" vertical="center" wrapText="1"/>
    </xf>
    <xf numFmtId="0" fontId="1" fillId="0" borderId="35" xfId="43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vertical="center"/>
    </xf>
    <xf numFmtId="0" fontId="0" fillId="0" borderId="0" xfId="0" applyAlignment="1"/>
    <xf numFmtId="0" fontId="35" fillId="0" borderId="14" xfId="43" applyFont="1" applyFill="1" applyBorder="1" applyAlignment="1">
      <alignment horizontal="center" vertical="center" wrapText="1"/>
    </xf>
    <xf numFmtId="0" fontId="35" fillId="0" borderId="0" xfId="43" applyFont="1" applyFill="1" applyBorder="1" applyAlignment="1">
      <alignment horizontal="center" vertical="center" wrapText="1"/>
    </xf>
    <xf numFmtId="0" fontId="35" fillId="0" borderId="32" xfId="43" applyFont="1" applyFill="1" applyBorder="1" applyAlignment="1">
      <alignment horizontal="center" vertical="center" wrapText="1"/>
    </xf>
    <xf numFmtId="0" fontId="32" fillId="0" borderId="0" xfId="43" applyFont="1" applyFill="1" applyAlignment="1">
      <alignment horizontal="center" vertical="center" wrapText="1"/>
    </xf>
    <xf numFmtId="0" fontId="32" fillId="0" borderId="0" xfId="43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top"/>
    </xf>
    <xf numFmtId="0" fontId="35" fillId="0" borderId="0" xfId="43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49" fontId="36" fillId="0" borderId="12" xfId="43" applyNumberFormat="1" applyFont="1" applyFill="1" applyBorder="1" applyAlignment="1">
      <alignment horizontal="center" vertical="center"/>
    </xf>
    <xf numFmtId="49" fontId="36" fillId="0" borderId="30" xfId="43" applyNumberFormat="1" applyFont="1" applyFill="1" applyBorder="1" applyAlignment="1">
      <alignment horizontal="center" vertical="center"/>
    </xf>
    <xf numFmtId="49" fontId="36" fillId="0" borderId="31" xfId="43" applyNumberFormat="1" applyFont="1" applyFill="1" applyBorder="1" applyAlignment="1">
      <alignment horizontal="center" vertical="center"/>
    </xf>
    <xf numFmtId="49" fontId="31" fillId="0" borderId="26" xfId="43" applyNumberFormat="1" applyFont="1" applyFill="1" applyBorder="1" applyAlignment="1">
      <alignment horizontal="center" vertical="center" wrapText="1"/>
    </xf>
    <xf numFmtId="49" fontId="31" fillId="0" borderId="15" xfId="43" applyNumberFormat="1" applyFont="1" applyFill="1" applyBorder="1" applyAlignment="1">
      <alignment horizontal="center" vertical="center" wrapText="1"/>
    </xf>
  </cellXfs>
  <cellStyles count="77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Normal 2" xfId="19" xr:uid="{00000000-0005-0000-0000-000012000000}"/>
    <cellStyle name="Акцент1 2" xfId="20" xr:uid="{00000000-0005-0000-0000-000013000000}"/>
    <cellStyle name="Акцент2 2" xfId="21" xr:uid="{00000000-0005-0000-0000-000014000000}"/>
    <cellStyle name="Акцент3 2" xfId="22" xr:uid="{00000000-0005-0000-0000-000015000000}"/>
    <cellStyle name="Акцент4 2" xfId="23" xr:uid="{00000000-0005-0000-0000-000016000000}"/>
    <cellStyle name="Акцент5 2" xfId="24" xr:uid="{00000000-0005-0000-0000-000017000000}"/>
    <cellStyle name="Акцент6 2" xfId="25" xr:uid="{00000000-0005-0000-0000-000018000000}"/>
    <cellStyle name="Ввод  2" xfId="26" xr:uid="{00000000-0005-0000-0000-000019000000}"/>
    <cellStyle name="Вывод 2" xfId="27" xr:uid="{00000000-0005-0000-0000-00001A000000}"/>
    <cellStyle name="Вычисление 2" xfId="28" xr:uid="{00000000-0005-0000-0000-00001B000000}"/>
    <cellStyle name="Заголовок 1 2" xfId="29" xr:uid="{00000000-0005-0000-0000-00001C000000}"/>
    <cellStyle name="Заголовок 2 2" xfId="30" xr:uid="{00000000-0005-0000-0000-00001D000000}"/>
    <cellStyle name="Заголовок 3 2" xfId="31" xr:uid="{00000000-0005-0000-0000-00001E000000}"/>
    <cellStyle name="Заголовок 4 2" xfId="32" xr:uid="{00000000-0005-0000-0000-00001F000000}"/>
    <cellStyle name="Итог 2" xfId="33" xr:uid="{00000000-0005-0000-0000-000020000000}"/>
    <cellStyle name="Контрольная ячейка 2" xfId="34" xr:uid="{00000000-0005-0000-0000-000021000000}"/>
    <cellStyle name="Название 2" xfId="35" xr:uid="{00000000-0005-0000-0000-000022000000}"/>
    <cellStyle name="Нейтральный 2" xfId="36" xr:uid="{00000000-0005-0000-0000-000023000000}"/>
    <cellStyle name="Обычный" xfId="0" builtinId="0"/>
    <cellStyle name="Обычный 12" xfId="37" xr:uid="{00000000-0005-0000-0000-000025000000}"/>
    <cellStyle name="Обычный 12 2" xfId="38" xr:uid="{00000000-0005-0000-0000-000026000000}"/>
    <cellStyle name="Обычный 13" xfId="76" xr:uid="{7C837AD9-93C5-47EC-854F-AF5E60AD1C60}"/>
    <cellStyle name="Обычный 2" xfId="39" xr:uid="{00000000-0005-0000-0000-000027000000}"/>
    <cellStyle name="Обычный 2 26 2" xfId="40" xr:uid="{00000000-0005-0000-0000-000028000000}"/>
    <cellStyle name="Обычный 3" xfId="41" xr:uid="{00000000-0005-0000-0000-000029000000}"/>
    <cellStyle name="Обычный 3 10 2" xfId="42" xr:uid="{00000000-0005-0000-0000-00002A000000}"/>
    <cellStyle name="Обычный 3 2" xfId="43" xr:uid="{00000000-0005-0000-0000-00002B000000}"/>
    <cellStyle name="Обычный 3 2 2 2" xfId="44" xr:uid="{00000000-0005-0000-0000-00002C000000}"/>
    <cellStyle name="Обычный 3 21" xfId="45" xr:uid="{00000000-0005-0000-0000-00002D000000}"/>
    <cellStyle name="Обычный 30" xfId="46" xr:uid="{00000000-0005-0000-0000-00002E000000}"/>
    <cellStyle name="Обычный 4" xfId="47" xr:uid="{00000000-0005-0000-0000-00002F000000}"/>
    <cellStyle name="Обычный 4 2" xfId="48" xr:uid="{00000000-0005-0000-0000-000030000000}"/>
    <cellStyle name="Обычный 5" xfId="49" xr:uid="{00000000-0005-0000-0000-000031000000}"/>
    <cellStyle name="Обычный 6" xfId="50" xr:uid="{00000000-0005-0000-0000-000032000000}"/>
    <cellStyle name="Обычный 6 2" xfId="51" xr:uid="{00000000-0005-0000-0000-000033000000}"/>
    <cellStyle name="Обычный 6 2 2" xfId="52" xr:uid="{00000000-0005-0000-0000-000034000000}"/>
    <cellStyle name="Обычный 6 2 3" xfId="53" xr:uid="{00000000-0005-0000-0000-000035000000}"/>
    <cellStyle name="Обычный 7" xfId="54" xr:uid="{00000000-0005-0000-0000-000036000000}"/>
    <cellStyle name="Обычный 7 2" xfId="55" xr:uid="{00000000-0005-0000-0000-000037000000}"/>
    <cellStyle name="Обычный 8" xfId="56" xr:uid="{00000000-0005-0000-0000-000038000000}"/>
    <cellStyle name="Плохой 2" xfId="57" xr:uid="{00000000-0005-0000-0000-000039000000}"/>
    <cellStyle name="Пояснение 2" xfId="58" xr:uid="{00000000-0005-0000-0000-00003A000000}"/>
    <cellStyle name="Примечание 2" xfId="59" xr:uid="{00000000-0005-0000-0000-00003B000000}"/>
    <cellStyle name="Процентный 2" xfId="60" xr:uid="{00000000-0005-0000-0000-00003C000000}"/>
    <cellStyle name="Процентный 2 3" xfId="61" xr:uid="{00000000-0005-0000-0000-00003D000000}"/>
    <cellStyle name="Процентный 2 3 2" xfId="62" xr:uid="{00000000-0005-0000-0000-00003E000000}"/>
    <cellStyle name="Процентный 3" xfId="63" xr:uid="{00000000-0005-0000-0000-00003F000000}"/>
    <cellStyle name="Процентный 4" xfId="64" xr:uid="{00000000-0005-0000-0000-000040000000}"/>
    <cellStyle name="Связанная ячейка 2" xfId="65" xr:uid="{00000000-0005-0000-0000-000041000000}"/>
    <cellStyle name="Стиль 1" xfId="66" xr:uid="{00000000-0005-0000-0000-000042000000}"/>
    <cellStyle name="Текст предупреждения 2" xfId="67" xr:uid="{00000000-0005-0000-0000-000043000000}"/>
    <cellStyle name="Финансовый" xfId="68" builtinId="3"/>
    <cellStyle name="Финансовый 2" xfId="69" xr:uid="{00000000-0005-0000-0000-000045000000}"/>
    <cellStyle name="Финансовый 2 2 2 2 2" xfId="70" xr:uid="{00000000-0005-0000-0000-000046000000}"/>
    <cellStyle name="Финансовый 3" xfId="71" xr:uid="{00000000-0005-0000-0000-000047000000}"/>
    <cellStyle name="Финансовый 5" xfId="72" xr:uid="{00000000-0005-0000-0000-000048000000}"/>
    <cellStyle name="Финансовый 5 2" xfId="73" xr:uid="{00000000-0005-0000-0000-000049000000}"/>
    <cellStyle name="Финансовый 6" xfId="74" xr:uid="{00000000-0005-0000-0000-00004A000000}"/>
    <cellStyle name="Хороший 2" xfId="75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2"/>
  <sheetViews>
    <sheetView tabSelected="1" topLeftCell="A4" zoomScale="84" zoomScaleNormal="84" zoomScaleSheetLayoutView="70" workbookViewId="0">
      <selection activeCell="P24" sqref="P24"/>
    </sheetView>
  </sheetViews>
  <sheetFormatPr defaultColWidth="10.28515625" defaultRowHeight="15.75" outlineLevelRow="1" x14ac:dyDescent="0.25"/>
  <cols>
    <col min="1" max="1" width="10.140625" style="27" customWidth="1"/>
    <col min="2" max="2" width="85.28515625" style="18" customWidth="1"/>
    <col min="3" max="3" width="12.28515625" style="19" customWidth="1"/>
    <col min="4" max="5" width="17.85546875" style="20" hidden="1" customWidth="1"/>
    <col min="6" max="17" width="17.85546875" style="20" customWidth="1"/>
    <col min="18" max="18" width="18.85546875" style="20" customWidth="1"/>
    <col min="19" max="21" width="10.7109375" style="20" bestFit="1" customWidth="1"/>
    <col min="22" max="16384" width="10.28515625" style="20"/>
  </cols>
  <sheetData>
    <row r="1" spans="1:17" ht="18.75" x14ac:dyDescent="0.25">
      <c r="L1" s="145" t="s">
        <v>88</v>
      </c>
      <c r="M1" s="146"/>
      <c r="N1" s="146"/>
      <c r="O1" s="146"/>
      <c r="P1" s="146"/>
      <c r="Q1" s="146"/>
    </row>
    <row r="2" spans="1:17" ht="18.75" x14ac:dyDescent="0.25">
      <c r="L2" s="145" t="s">
        <v>87</v>
      </c>
      <c r="M2" s="146"/>
      <c r="N2" s="146"/>
      <c r="O2" s="146"/>
      <c r="P2" s="146"/>
      <c r="Q2" s="146"/>
    </row>
    <row r="3" spans="1:17" ht="18.75" x14ac:dyDescent="0.25">
      <c r="K3" s="145" t="s">
        <v>692</v>
      </c>
      <c r="L3" s="146"/>
      <c r="M3" s="146"/>
      <c r="N3" s="146"/>
      <c r="O3" s="146"/>
      <c r="P3" s="146"/>
      <c r="Q3" s="146"/>
    </row>
    <row r="4" spans="1:17" ht="18.75" x14ac:dyDescent="0.25">
      <c r="Q4" s="69"/>
    </row>
    <row r="5" spans="1:17" ht="18.75" x14ac:dyDescent="0.25">
      <c r="Q5" s="69"/>
    </row>
    <row r="6" spans="1:17" x14ac:dyDescent="0.25">
      <c r="A6" s="150" t="s">
        <v>677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1:17" x14ac:dyDescent="0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9" spans="1:17" ht="21.75" customHeight="1" x14ac:dyDescent="0.25">
      <c r="A9" s="155" t="s">
        <v>698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ht="15.75" customHeight="1" x14ac:dyDescent="0.25">
      <c r="A10" s="157" t="s">
        <v>177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ht="18.75" customHeight="1" x14ac:dyDescent="0.25">
      <c r="A11" s="158" t="s">
        <v>697</v>
      </c>
      <c r="B11" s="159"/>
    </row>
    <row r="12" spans="1:17" ht="15.75" customHeight="1" x14ac:dyDescent="0.25">
      <c r="A12" s="152" t="s">
        <v>699</v>
      </c>
      <c r="B12" s="152"/>
    </row>
    <row r="13" spans="1:17" ht="12.75" customHeight="1" x14ac:dyDescent="0.25">
      <c r="B13" s="35"/>
    </row>
    <row r="14" spans="1:17" ht="15.75" customHeight="1" x14ac:dyDescent="0.25">
      <c r="A14" s="153" t="s">
        <v>176</v>
      </c>
      <c r="B14" s="153"/>
    </row>
    <row r="15" spans="1:17" x14ac:dyDescent="0.25">
      <c r="A15" s="20"/>
      <c r="B15" s="20"/>
      <c r="C15" s="20"/>
    </row>
    <row r="16" spans="1:17" x14ac:dyDescent="0.25">
      <c r="A16" s="20"/>
      <c r="B16" s="20"/>
      <c r="C16" s="2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34" ht="33.75" customHeight="1" thickBot="1" x14ac:dyDescent="0.3">
      <c r="A17" s="154" t="s">
        <v>489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34" ht="35.25" customHeight="1" x14ac:dyDescent="0.25">
      <c r="A18" s="163" t="s">
        <v>0</v>
      </c>
      <c r="B18" s="126" t="s">
        <v>1</v>
      </c>
      <c r="C18" s="128" t="s">
        <v>178</v>
      </c>
      <c r="D18" s="128" t="s">
        <v>681</v>
      </c>
      <c r="E18" s="130"/>
      <c r="F18" s="128" t="s">
        <v>682</v>
      </c>
      <c r="G18" s="130"/>
      <c r="H18" s="128" t="s">
        <v>683</v>
      </c>
      <c r="I18" s="130"/>
      <c r="J18" s="128" t="s">
        <v>684</v>
      </c>
      <c r="K18" s="130"/>
      <c r="L18" s="128" t="s">
        <v>695</v>
      </c>
      <c r="M18" s="130"/>
      <c r="N18" s="128" t="s">
        <v>696</v>
      </c>
      <c r="O18" s="130"/>
      <c r="P18" s="121" t="s">
        <v>89</v>
      </c>
      <c r="Q18" s="122"/>
    </row>
    <row r="19" spans="1:34" ht="48" customHeight="1" x14ac:dyDescent="0.25">
      <c r="A19" s="164"/>
      <c r="B19" s="127"/>
      <c r="C19" s="129"/>
      <c r="D19" s="21" t="s">
        <v>678</v>
      </c>
      <c r="E19" s="21" t="s">
        <v>179</v>
      </c>
      <c r="F19" s="21" t="s">
        <v>678</v>
      </c>
      <c r="G19" s="21" t="s">
        <v>179</v>
      </c>
      <c r="H19" s="21" t="s">
        <v>678</v>
      </c>
      <c r="I19" s="21" t="s">
        <v>179</v>
      </c>
      <c r="J19" s="21" t="s">
        <v>678</v>
      </c>
      <c r="K19" s="21" t="s">
        <v>179</v>
      </c>
      <c r="L19" s="21" t="s">
        <v>678</v>
      </c>
      <c r="M19" s="21" t="s">
        <v>179</v>
      </c>
      <c r="N19" s="21" t="s">
        <v>678</v>
      </c>
      <c r="O19" s="21" t="s">
        <v>179</v>
      </c>
      <c r="P19" s="21" t="s">
        <v>678</v>
      </c>
      <c r="Q19" s="22" t="s">
        <v>179</v>
      </c>
    </row>
    <row r="20" spans="1:34" s="36" customFormat="1" ht="16.5" thickBot="1" x14ac:dyDescent="0.3">
      <c r="A20" s="106">
        <v>1</v>
      </c>
      <c r="B20" s="28">
        <v>2</v>
      </c>
      <c r="C20" s="106">
        <v>3</v>
      </c>
      <c r="D20" s="28">
        <v>4</v>
      </c>
      <c r="E20" s="106">
        <v>5</v>
      </c>
      <c r="F20" s="28">
        <v>6</v>
      </c>
      <c r="G20" s="106">
        <v>7</v>
      </c>
      <c r="H20" s="28">
        <v>8</v>
      </c>
      <c r="I20" s="106">
        <v>9</v>
      </c>
      <c r="J20" s="28">
        <v>10</v>
      </c>
      <c r="K20" s="106">
        <v>11</v>
      </c>
      <c r="L20" s="28">
        <v>12</v>
      </c>
      <c r="M20" s="106">
        <v>13</v>
      </c>
      <c r="N20" s="28">
        <v>14</v>
      </c>
      <c r="O20" s="106">
        <v>15</v>
      </c>
      <c r="P20" s="28">
        <v>16</v>
      </c>
      <c r="Q20" s="106">
        <v>17</v>
      </c>
      <c r="R20" s="20"/>
    </row>
    <row r="21" spans="1:34" s="36" customFormat="1" ht="19.5" thickBot="1" x14ac:dyDescent="0.3">
      <c r="A21" s="160" t="s">
        <v>101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20"/>
    </row>
    <row r="22" spans="1:34" s="36" customFormat="1" x14ac:dyDescent="0.25">
      <c r="A22" s="29" t="s">
        <v>8</v>
      </c>
      <c r="B22" s="30" t="s">
        <v>595</v>
      </c>
      <c r="C22" s="37" t="s">
        <v>323</v>
      </c>
      <c r="D22" s="76"/>
      <c r="E22" s="76"/>
      <c r="F22" s="76">
        <v>546.56904385080202</v>
      </c>
      <c r="G22" s="76">
        <v>386.29811000000001</v>
      </c>
      <c r="H22" s="76">
        <v>660.17748746238863</v>
      </c>
      <c r="I22" s="76">
        <v>480.78756597</v>
      </c>
      <c r="J22" s="76">
        <v>684.30358989380841</v>
      </c>
      <c r="K22" s="76">
        <v>684.30358989380841</v>
      </c>
      <c r="L22" s="76">
        <v>781.23150771248368</v>
      </c>
      <c r="M22" s="76">
        <v>781.23150771248368</v>
      </c>
      <c r="N22" s="76">
        <v>893.34973654708142</v>
      </c>
      <c r="O22" s="76">
        <v>893.34973654708142</v>
      </c>
      <c r="P22" s="78">
        <f>D22+F22+H22+J22+L22+N22</f>
        <v>3565.6313654665637</v>
      </c>
      <c r="Q22" s="78">
        <f>E22+G22+I22+K22+M22+O22</f>
        <v>3225.9705101233731</v>
      </c>
      <c r="R22" s="75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s="36" customFormat="1" ht="15.75" customHeight="1" outlineLevel="1" x14ac:dyDescent="0.25">
      <c r="A23" s="4" t="s">
        <v>9</v>
      </c>
      <c r="B23" s="3" t="s">
        <v>596</v>
      </c>
      <c r="C23" s="38" t="s">
        <v>323</v>
      </c>
      <c r="D23" s="79"/>
      <c r="E23" s="79"/>
      <c r="F23" s="79"/>
      <c r="G23" s="79"/>
      <c r="H23" s="72"/>
      <c r="I23" s="72"/>
      <c r="J23" s="72"/>
      <c r="K23" s="72"/>
      <c r="L23" s="72"/>
      <c r="M23" s="72"/>
      <c r="N23" s="72"/>
      <c r="O23" s="72"/>
      <c r="P23" s="72">
        <f t="shared" ref="P23:P86" si="0">D23+F23+H23+J23+L23+N23</f>
        <v>0</v>
      </c>
      <c r="Q23" s="80">
        <f t="shared" ref="Q23:Q86" si="1">E23+G23+I23+K23+M23+O23</f>
        <v>0</v>
      </c>
      <c r="R23" s="75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</row>
    <row r="24" spans="1:34" s="36" customFormat="1" ht="31.5" customHeight="1" outlineLevel="1" x14ac:dyDescent="0.25">
      <c r="A24" s="4" t="s">
        <v>70</v>
      </c>
      <c r="B24" s="5" t="s">
        <v>474</v>
      </c>
      <c r="C24" s="38" t="s">
        <v>323</v>
      </c>
      <c r="D24" s="79"/>
      <c r="E24" s="79"/>
      <c r="F24" s="79"/>
      <c r="G24" s="79"/>
      <c r="H24" s="72"/>
      <c r="I24" s="72"/>
      <c r="J24" s="72"/>
      <c r="K24" s="72"/>
      <c r="L24" s="72"/>
      <c r="M24" s="72"/>
      <c r="N24" s="72"/>
      <c r="O24" s="72"/>
      <c r="P24" s="72">
        <f t="shared" si="0"/>
        <v>0</v>
      </c>
      <c r="Q24" s="80">
        <f t="shared" si="1"/>
        <v>0</v>
      </c>
      <c r="R24" s="75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</row>
    <row r="25" spans="1:34" s="36" customFormat="1" ht="31.5" customHeight="1" outlineLevel="1" x14ac:dyDescent="0.25">
      <c r="A25" s="4" t="s">
        <v>71</v>
      </c>
      <c r="B25" s="5" t="s">
        <v>475</v>
      </c>
      <c r="C25" s="38" t="s">
        <v>323</v>
      </c>
      <c r="D25" s="79"/>
      <c r="E25" s="79"/>
      <c r="F25" s="79"/>
      <c r="G25" s="79"/>
      <c r="H25" s="72"/>
      <c r="I25" s="72"/>
      <c r="J25" s="72"/>
      <c r="K25" s="72"/>
      <c r="L25" s="72"/>
      <c r="M25" s="72"/>
      <c r="N25" s="72"/>
      <c r="O25" s="72"/>
      <c r="P25" s="72">
        <f t="shared" si="0"/>
        <v>0</v>
      </c>
      <c r="Q25" s="80">
        <f t="shared" si="1"/>
        <v>0</v>
      </c>
      <c r="R25" s="75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</row>
    <row r="26" spans="1:34" s="36" customFormat="1" ht="31.5" customHeight="1" outlineLevel="1" x14ac:dyDescent="0.25">
      <c r="A26" s="4" t="s">
        <v>72</v>
      </c>
      <c r="B26" s="5" t="s">
        <v>460</v>
      </c>
      <c r="C26" s="38" t="s">
        <v>323</v>
      </c>
      <c r="D26" s="79"/>
      <c r="E26" s="79"/>
      <c r="F26" s="79"/>
      <c r="G26" s="79"/>
      <c r="H26" s="72"/>
      <c r="I26" s="72"/>
      <c r="J26" s="72"/>
      <c r="K26" s="72"/>
      <c r="L26" s="72"/>
      <c r="M26" s="72"/>
      <c r="N26" s="72"/>
      <c r="O26" s="72"/>
      <c r="P26" s="72">
        <f t="shared" si="0"/>
        <v>0</v>
      </c>
      <c r="Q26" s="80">
        <f t="shared" si="1"/>
        <v>0</v>
      </c>
      <c r="R26" s="75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</row>
    <row r="27" spans="1:34" s="36" customFormat="1" ht="15.75" customHeight="1" outlineLevel="1" x14ac:dyDescent="0.25">
      <c r="A27" s="4" t="s">
        <v>10</v>
      </c>
      <c r="B27" s="3" t="s">
        <v>635</v>
      </c>
      <c r="C27" s="38" t="s">
        <v>323</v>
      </c>
      <c r="D27" s="79"/>
      <c r="E27" s="79"/>
      <c r="F27" s="79"/>
      <c r="G27" s="79"/>
      <c r="H27" s="72"/>
      <c r="I27" s="72"/>
      <c r="J27" s="72"/>
      <c r="K27" s="72"/>
      <c r="L27" s="72"/>
      <c r="M27" s="72"/>
      <c r="N27" s="72"/>
      <c r="O27" s="72"/>
      <c r="P27" s="72">
        <f t="shared" si="0"/>
        <v>0</v>
      </c>
      <c r="Q27" s="80">
        <f t="shared" si="1"/>
        <v>0</v>
      </c>
      <c r="R27" s="75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</row>
    <row r="28" spans="1:34" s="36" customFormat="1" x14ac:dyDescent="0.25">
      <c r="A28" s="4" t="s">
        <v>12</v>
      </c>
      <c r="B28" s="3" t="s">
        <v>520</v>
      </c>
      <c r="C28" s="38" t="s">
        <v>323</v>
      </c>
      <c r="D28" s="79"/>
      <c r="E28" s="79"/>
      <c r="F28" s="79">
        <v>546.56904385080202</v>
      </c>
      <c r="G28" s="79">
        <v>386.29811000000001</v>
      </c>
      <c r="H28" s="72">
        <v>660.17748746238863</v>
      </c>
      <c r="I28" s="72">
        <v>480.78756597</v>
      </c>
      <c r="J28" s="72">
        <v>684.30358989380841</v>
      </c>
      <c r="K28" s="72">
        <v>684.30358989380841</v>
      </c>
      <c r="L28" s="72">
        <v>781.23150771248368</v>
      </c>
      <c r="M28" s="72">
        <v>781.23150771248368</v>
      </c>
      <c r="N28" s="72">
        <v>893.34973654708142</v>
      </c>
      <c r="O28" s="72">
        <v>893.34973654708142</v>
      </c>
      <c r="P28" s="72">
        <f>D28+F28+H28+J28+L28+N28</f>
        <v>3565.6313654665637</v>
      </c>
      <c r="Q28" s="80">
        <f t="shared" si="1"/>
        <v>3225.9705101233731</v>
      </c>
      <c r="R28" s="75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</row>
    <row r="29" spans="1:34" s="36" customFormat="1" ht="15.75" customHeight="1" outlineLevel="1" x14ac:dyDescent="0.25">
      <c r="A29" s="4" t="s">
        <v>29</v>
      </c>
      <c r="B29" s="3" t="s">
        <v>636</v>
      </c>
      <c r="C29" s="38" t="s">
        <v>323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>
        <f t="shared" si="0"/>
        <v>0</v>
      </c>
      <c r="Q29" s="80">
        <f t="shared" si="1"/>
        <v>0</v>
      </c>
      <c r="R29" s="75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</row>
    <row r="30" spans="1:34" s="36" customFormat="1" x14ac:dyDescent="0.25">
      <c r="A30" s="4" t="s">
        <v>64</v>
      </c>
      <c r="B30" s="3" t="s">
        <v>521</v>
      </c>
      <c r="C30" s="38" t="s">
        <v>323</v>
      </c>
      <c r="D30" s="79"/>
      <c r="E30" s="79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>
        <f t="shared" si="0"/>
        <v>0</v>
      </c>
      <c r="Q30" s="80">
        <f t="shared" si="1"/>
        <v>0</v>
      </c>
      <c r="R30" s="7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34" s="36" customFormat="1" ht="15.75" customHeight="1" outlineLevel="1" x14ac:dyDescent="0.25">
      <c r="A31" s="4" t="s">
        <v>65</v>
      </c>
      <c r="B31" s="3" t="s">
        <v>522</v>
      </c>
      <c r="C31" s="38" t="s">
        <v>323</v>
      </c>
      <c r="D31" s="79"/>
      <c r="E31" s="79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>
        <f t="shared" si="0"/>
        <v>0</v>
      </c>
      <c r="Q31" s="80">
        <f t="shared" si="1"/>
        <v>0</v>
      </c>
      <c r="R31" s="75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</row>
    <row r="32" spans="1:34" s="36" customFormat="1" ht="15.75" customHeight="1" outlineLevel="1" x14ac:dyDescent="0.25">
      <c r="A32" s="4" t="s">
        <v>316</v>
      </c>
      <c r="B32" s="3" t="s">
        <v>643</v>
      </c>
      <c r="C32" s="38" t="s">
        <v>323</v>
      </c>
      <c r="D32" s="79"/>
      <c r="E32" s="79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>
        <f t="shared" si="0"/>
        <v>0</v>
      </c>
      <c r="Q32" s="80">
        <f t="shared" si="1"/>
        <v>0</v>
      </c>
      <c r="R32" s="75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</row>
    <row r="33" spans="1:33" s="36" customFormat="1" ht="31.5" customHeight="1" outlineLevel="1" x14ac:dyDescent="0.25">
      <c r="A33" s="4" t="s">
        <v>317</v>
      </c>
      <c r="B33" s="5" t="s">
        <v>393</v>
      </c>
      <c r="C33" s="38" t="s">
        <v>323</v>
      </c>
      <c r="D33" s="79"/>
      <c r="E33" s="79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>
        <f t="shared" si="0"/>
        <v>0</v>
      </c>
      <c r="Q33" s="80">
        <f t="shared" si="1"/>
        <v>0</v>
      </c>
      <c r="R33" s="75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</row>
    <row r="34" spans="1:33" s="36" customFormat="1" ht="15.75" customHeight="1" outlineLevel="1" x14ac:dyDescent="0.25">
      <c r="A34" s="4" t="s">
        <v>560</v>
      </c>
      <c r="B34" s="6" t="s">
        <v>217</v>
      </c>
      <c r="C34" s="38" t="s">
        <v>323</v>
      </c>
      <c r="D34" s="79"/>
      <c r="E34" s="79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>
        <f t="shared" si="0"/>
        <v>0</v>
      </c>
      <c r="Q34" s="80">
        <f t="shared" si="1"/>
        <v>0</v>
      </c>
      <c r="R34" s="75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s="36" customFormat="1" ht="15.75" customHeight="1" outlineLevel="1" x14ac:dyDescent="0.25">
      <c r="A35" s="4" t="s">
        <v>561</v>
      </c>
      <c r="B35" s="6" t="s">
        <v>205</v>
      </c>
      <c r="C35" s="38" t="s">
        <v>323</v>
      </c>
      <c r="D35" s="79"/>
      <c r="E35" s="79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>
        <f t="shared" si="0"/>
        <v>0</v>
      </c>
      <c r="Q35" s="80">
        <f t="shared" si="1"/>
        <v>0</v>
      </c>
      <c r="R35" s="75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1:33" s="36" customFormat="1" x14ac:dyDescent="0.25">
      <c r="A36" s="4" t="s">
        <v>318</v>
      </c>
      <c r="B36" s="63" t="s">
        <v>523</v>
      </c>
      <c r="C36" s="38" t="s">
        <v>323</v>
      </c>
      <c r="D36" s="79"/>
      <c r="E36" s="79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>
        <f t="shared" si="0"/>
        <v>0</v>
      </c>
      <c r="Q36" s="80">
        <f t="shared" si="1"/>
        <v>0</v>
      </c>
      <c r="R36" s="75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</row>
    <row r="37" spans="1:33" s="36" customFormat="1" ht="31.5" x14ac:dyDescent="0.25">
      <c r="A37" s="4" t="s">
        <v>11</v>
      </c>
      <c r="B37" s="32" t="s">
        <v>597</v>
      </c>
      <c r="C37" s="38" t="s">
        <v>323</v>
      </c>
      <c r="D37" s="72"/>
      <c r="E37" s="72"/>
      <c r="F37" s="114">
        <v>487.91246022580242</v>
      </c>
      <c r="G37" s="114">
        <v>352.23611</v>
      </c>
      <c r="H37" s="114">
        <v>541.42748746238817</v>
      </c>
      <c r="I37" s="114">
        <v>362.03669096999994</v>
      </c>
      <c r="J37" s="114">
        <v>634.30358989380863</v>
      </c>
      <c r="K37" s="114">
        <v>634.30358989380863</v>
      </c>
      <c r="L37" s="114">
        <v>731.23150771248311</v>
      </c>
      <c r="M37" s="114">
        <v>731.23150771248311</v>
      </c>
      <c r="N37" s="114">
        <v>843.34973654708165</v>
      </c>
      <c r="O37" s="114">
        <v>843.34973654708165</v>
      </c>
      <c r="P37" s="72">
        <f>D37+F37+H37+J37+L37+N37</f>
        <v>3238.224781841564</v>
      </c>
      <c r="Q37" s="80">
        <f t="shared" si="1"/>
        <v>2923.1576351233734</v>
      </c>
      <c r="R37" s="75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</row>
    <row r="38" spans="1:33" s="36" customFormat="1" ht="15.75" customHeight="1" outlineLevel="1" x14ac:dyDescent="0.25">
      <c r="A38" s="4" t="s">
        <v>13</v>
      </c>
      <c r="B38" s="3" t="s">
        <v>596</v>
      </c>
      <c r="C38" s="38" t="s">
        <v>323</v>
      </c>
      <c r="D38" s="72"/>
      <c r="E38" s="72"/>
      <c r="F38" s="114"/>
      <c r="G38" s="114"/>
      <c r="H38" s="72"/>
      <c r="I38" s="72"/>
      <c r="J38" s="72"/>
      <c r="K38" s="72"/>
      <c r="L38" s="72"/>
      <c r="M38" s="72"/>
      <c r="N38" s="72"/>
      <c r="O38" s="72"/>
      <c r="P38" s="72">
        <f t="shared" si="0"/>
        <v>0</v>
      </c>
      <c r="Q38" s="80">
        <f t="shared" si="1"/>
        <v>0</v>
      </c>
      <c r="R38" s="75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</row>
    <row r="39" spans="1:33" s="36" customFormat="1" ht="31.5" customHeight="1" outlineLevel="1" x14ac:dyDescent="0.25">
      <c r="A39" s="4" t="s">
        <v>415</v>
      </c>
      <c r="B39" s="1" t="s">
        <v>474</v>
      </c>
      <c r="C39" s="38" t="s">
        <v>323</v>
      </c>
      <c r="D39" s="72"/>
      <c r="E39" s="72"/>
      <c r="F39" s="114"/>
      <c r="G39" s="114"/>
      <c r="H39" s="72"/>
      <c r="I39" s="72"/>
      <c r="J39" s="72"/>
      <c r="K39" s="72"/>
      <c r="L39" s="72"/>
      <c r="M39" s="72"/>
      <c r="N39" s="72"/>
      <c r="O39" s="72"/>
      <c r="P39" s="72">
        <f t="shared" si="0"/>
        <v>0</v>
      </c>
      <c r="Q39" s="80">
        <f t="shared" si="1"/>
        <v>0</v>
      </c>
      <c r="R39" s="75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</row>
    <row r="40" spans="1:33" s="36" customFormat="1" ht="31.5" customHeight="1" outlineLevel="1" x14ac:dyDescent="0.25">
      <c r="A40" s="4" t="s">
        <v>416</v>
      </c>
      <c r="B40" s="1" t="s">
        <v>475</v>
      </c>
      <c r="C40" s="38" t="s">
        <v>323</v>
      </c>
      <c r="D40" s="72"/>
      <c r="E40" s="72"/>
      <c r="F40" s="114"/>
      <c r="G40" s="114"/>
      <c r="H40" s="72"/>
      <c r="I40" s="72"/>
      <c r="J40" s="72"/>
      <c r="K40" s="72"/>
      <c r="L40" s="72"/>
      <c r="M40" s="72"/>
      <c r="N40" s="72"/>
      <c r="O40" s="72"/>
      <c r="P40" s="72">
        <f t="shared" si="0"/>
        <v>0</v>
      </c>
      <c r="Q40" s="80">
        <f t="shared" si="1"/>
        <v>0</v>
      </c>
      <c r="R40" s="75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 s="36" customFormat="1" ht="31.5" customHeight="1" outlineLevel="1" x14ac:dyDescent="0.25">
      <c r="A41" s="4" t="s">
        <v>421</v>
      </c>
      <c r="B41" s="1" t="s">
        <v>460</v>
      </c>
      <c r="C41" s="38" t="s">
        <v>323</v>
      </c>
      <c r="D41" s="72"/>
      <c r="E41" s="72"/>
      <c r="F41" s="114"/>
      <c r="G41" s="114"/>
      <c r="H41" s="72"/>
      <c r="I41" s="72"/>
      <c r="J41" s="72"/>
      <c r="K41" s="72"/>
      <c r="L41" s="72"/>
      <c r="M41" s="72"/>
      <c r="N41" s="72"/>
      <c r="O41" s="72"/>
      <c r="P41" s="72">
        <f t="shared" si="0"/>
        <v>0</v>
      </c>
      <c r="Q41" s="80">
        <f t="shared" si="1"/>
        <v>0</v>
      </c>
      <c r="R41" s="75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1:33" s="36" customFormat="1" ht="15.75" customHeight="1" outlineLevel="1" x14ac:dyDescent="0.25">
      <c r="A42" s="4" t="s">
        <v>14</v>
      </c>
      <c r="B42" s="3" t="s">
        <v>635</v>
      </c>
      <c r="C42" s="38" t="s">
        <v>323</v>
      </c>
      <c r="D42" s="72"/>
      <c r="E42" s="72"/>
      <c r="F42" s="114"/>
      <c r="G42" s="114"/>
      <c r="H42" s="72"/>
      <c r="I42" s="72"/>
      <c r="J42" s="72"/>
      <c r="K42" s="72"/>
      <c r="L42" s="72"/>
      <c r="M42" s="72"/>
      <c r="N42" s="72"/>
      <c r="O42" s="72"/>
      <c r="P42" s="72">
        <f t="shared" si="0"/>
        <v>0</v>
      </c>
      <c r="Q42" s="80">
        <f t="shared" si="1"/>
        <v>0</v>
      </c>
      <c r="R42" s="75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 s="36" customFormat="1" x14ac:dyDescent="0.25">
      <c r="A43" s="4" t="s">
        <v>20</v>
      </c>
      <c r="B43" s="3" t="s">
        <v>520</v>
      </c>
      <c r="C43" s="38" t="s">
        <v>323</v>
      </c>
      <c r="D43" s="72"/>
      <c r="E43" s="72"/>
      <c r="F43" s="114">
        <v>487.91246022580242</v>
      </c>
      <c r="G43" s="114">
        <v>352.23611</v>
      </c>
      <c r="H43" s="114">
        <v>541.42748746238817</v>
      </c>
      <c r="I43" s="114">
        <v>362.03669096999994</v>
      </c>
      <c r="J43" s="114">
        <v>634.30358989380863</v>
      </c>
      <c r="K43" s="114">
        <v>634.30358989380863</v>
      </c>
      <c r="L43" s="114">
        <v>731.23150771248311</v>
      </c>
      <c r="M43" s="114">
        <v>731.23150771248311</v>
      </c>
      <c r="N43" s="114">
        <v>843.34973654708165</v>
      </c>
      <c r="O43" s="114">
        <v>843.34973654708165</v>
      </c>
      <c r="P43" s="72">
        <f t="shared" si="0"/>
        <v>3238.224781841564</v>
      </c>
      <c r="Q43" s="80">
        <f t="shared" si="1"/>
        <v>2923.1576351233734</v>
      </c>
      <c r="R43" s="75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1:33" s="36" customFormat="1" ht="15.75" customHeight="1" outlineLevel="1" x14ac:dyDescent="0.25">
      <c r="A44" s="4" t="s">
        <v>30</v>
      </c>
      <c r="B44" s="3" t="s">
        <v>636</v>
      </c>
      <c r="C44" s="38" t="s">
        <v>323</v>
      </c>
      <c r="D44" s="72"/>
      <c r="E44" s="72"/>
      <c r="F44" s="114"/>
      <c r="G44" s="114"/>
      <c r="H44" s="72"/>
      <c r="I44" s="72"/>
      <c r="J44" s="72"/>
      <c r="K44" s="72"/>
      <c r="L44" s="72"/>
      <c r="M44" s="72"/>
      <c r="N44" s="72"/>
      <c r="O44" s="72"/>
      <c r="P44" s="72">
        <f t="shared" si="0"/>
        <v>0</v>
      </c>
      <c r="Q44" s="80">
        <f t="shared" si="1"/>
        <v>0</v>
      </c>
      <c r="R44" s="75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1:33" s="36" customFormat="1" x14ac:dyDescent="0.25">
      <c r="A45" s="4" t="s">
        <v>31</v>
      </c>
      <c r="B45" s="3" t="s">
        <v>521</v>
      </c>
      <c r="C45" s="38" t="s">
        <v>323</v>
      </c>
      <c r="D45" s="72"/>
      <c r="E45" s="72"/>
      <c r="F45" s="114"/>
      <c r="G45" s="114"/>
      <c r="H45" s="72"/>
      <c r="I45" s="72"/>
      <c r="J45" s="72"/>
      <c r="K45" s="72"/>
      <c r="L45" s="72"/>
      <c r="M45" s="72"/>
      <c r="N45" s="72"/>
      <c r="O45" s="72"/>
      <c r="P45" s="72">
        <f t="shared" si="0"/>
        <v>0</v>
      </c>
      <c r="Q45" s="80">
        <f t="shared" si="1"/>
        <v>0</v>
      </c>
      <c r="R45" s="75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1:33" s="36" customFormat="1" ht="15.75" customHeight="1" outlineLevel="1" x14ac:dyDescent="0.25">
      <c r="A46" s="4" t="s">
        <v>32</v>
      </c>
      <c r="B46" s="3" t="s">
        <v>522</v>
      </c>
      <c r="C46" s="38" t="s">
        <v>323</v>
      </c>
      <c r="D46" s="72"/>
      <c r="E46" s="72"/>
      <c r="F46" s="114"/>
      <c r="G46" s="114"/>
      <c r="H46" s="72"/>
      <c r="I46" s="72"/>
      <c r="J46" s="72"/>
      <c r="K46" s="72"/>
      <c r="L46" s="72"/>
      <c r="M46" s="72"/>
      <c r="N46" s="72"/>
      <c r="O46" s="72"/>
      <c r="P46" s="72">
        <f t="shared" si="0"/>
        <v>0</v>
      </c>
      <c r="Q46" s="80">
        <f t="shared" si="1"/>
        <v>0</v>
      </c>
      <c r="R46" s="75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1:33" s="36" customFormat="1" ht="15.75" customHeight="1" outlineLevel="1" x14ac:dyDescent="0.25">
      <c r="A47" s="4" t="s">
        <v>33</v>
      </c>
      <c r="B47" s="3" t="s">
        <v>643</v>
      </c>
      <c r="C47" s="38" t="s">
        <v>323</v>
      </c>
      <c r="D47" s="72"/>
      <c r="E47" s="72"/>
      <c r="F47" s="114"/>
      <c r="G47" s="114"/>
      <c r="H47" s="72"/>
      <c r="I47" s="72"/>
      <c r="J47" s="72"/>
      <c r="K47" s="72"/>
      <c r="L47" s="72"/>
      <c r="M47" s="72"/>
      <c r="N47" s="72"/>
      <c r="O47" s="72"/>
      <c r="P47" s="72">
        <f t="shared" si="0"/>
        <v>0</v>
      </c>
      <c r="Q47" s="80">
        <f t="shared" si="1"/>
        <v>0</v>
      </c>
      <c r="R47" s="75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1:33" s="36" customFormat="1" ht="31.5" customHeight="1" outlineLevel="1" x14ac:dyDescent="0.25">
      <c r="A48" s="4" t="s">
        <v>34</v>
      </c>
      <c r="B48" s="5" t="s">
        <v>393</v>
      </c>
      <c r="C48" s="38" t="s">
        <v>323</v>
      </c>
      <c r="D48" s="72"/>
      <c r="E48" s="72"/>
      <c r="F48" s="114"/>
      <c r="G48" s="114"/>
      <c r="H48" s="72"/>
      <c r="I48" s="72"/>
      <c r="J48" s="72"/>
      <c r="K48" s="72"/>
      <c r="L48" s="72"/>
      <c r="M48" s="72"/>
      <c r="N48" s="72"/>
      <c r="O48" s="72"/>
      <c r="P48" s="72">
        <f t="shared" si="0"/>
        <v>0</v>
      </c>
      <c r="Q48" s="80">
        <f t="shared" si="1"/>
        <v>0</v>
      </c>
      <c r="R48" s="75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1:33" s="36" customFormat="1" ht="15.75" customHeight="1" outlineLevel="1" x14ac:dyDescent="0.25">
      <c r="A49" s="4" t="s">
        <v>562</v>
      </c>
      <c r="B49" s="1" t="s">
        <v>217</v>
      </c>
      <c r="C49" s="38" t="s">
        <v>323</v>
      </c>
      <c r="D49" s="72"/>
      <c r="E49" s="72"/>
      <c r="F49" s="114"/>
      <c r="G49" s="114"/>
      <c r="H49" s="72"/>
      <c r="I49" s="72"/>
      <c r="J49" s="72"/>
      <c r="K49" s="72"/>
      <c r="L49" s="72"/>
      <c r="M49" s="72"/>
      <c r="N49" s="72"/>
      <c r="O49" s="72"/>
      <c r="P49" s="72">
        <f t="shared" si="0"/>
        <v>0</v>
      </c>
      <c r="Q49" s="80">
        <f t="shared" si="1"/>
        <v>0</v>
      </c>
      <c r="R49" s="75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1:33" s="36" customFormat="1" ht="15.75" customHeight="1" outlineLevel="1" x14ac:dyDescent="0.25">
      <c r="A50" s="4" t="s">
        <v>563</v>
      </c>
      <c r="B50" s="1" t="s">
        <v>205</v>
      </c>
      <c r="C50" s="38" t="s">
        <v>323</v>
      </c>
      <c r="D50" s="72"/>
      <c r="E50" s="72"/>
      <c r="F50" s="114"/>
      <c r="G50" s="114"/>
      <c r="H50" s="72"/>
      <c r="I50" s="72"/>
      <c r="J50" s="72"/>
      <c r="K50" s="72"/>
      <c r="L50" s="72"/>
      <c r="M50" s="72"/>
      <c r="N50" s="72"/>
      <c r="O50" s="72"/>
      <c r="P50" s="72">
        <f t="shared" si="0"/>
        <v>0</v>
      </c>
      <c r="Q50" s="80">
        <f t="shared" si="1"/>
        <v>0</v>
      </c>
      <c r="R50" s="75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1:33" s="36" customFormat="1" x14ac:dyDescent="0.25">
      <c r="A51" s="4" t="s">
        <v>35</v>
      </c>
      <c r="B51" s="3" t="s">
        <v>523</v>
      </c>
      <c r="C51" s="38" t="s">
        <v>323</v>
      </c>
      <c r="D51" s="72"/>
      <c r="E51" s="72"/>
      <c r="F51" s="114"/>
      <c r="G51" s="114"/>
      <c r="H51" s="72"/>
      <c r="I51" s="72"/>
      <c r="J51" s="72"/>
      <c r="K51" s="72"/>
      <c r="L51" s="72"/>
      <c r="M51" s="72"/>
      <c r="N51" s="72"/>
      <c r="O51" s="72"/>
      <c r="P51" s="72">
        <f t="shared" si="0"/>
        <v>0</v>
      </c>
      <c r="Q51" s="80">
        <f t="shared" si="1"/>
        <v>0</v>
      </c>
      <c r="R51" s="75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1:33" s="36" customFormat="1" x14ac:dyDescent="0.25">
      <c r="A52" s="4" t="s">
        <v>414</v>
      </c>
      <c r="B52" s="7" t="s">
        <v>598</v>
      </c>
      <c r="C52" s="38" t="s">
        <v>323</v>
      </c>
      <c r="D52" s="72"/>
      <c r="E52" s="72"/>
      <c r="F52" s="114">
        <v>107.3075406063433</v>
      </c>
      <c r="G52" s="114">
        <v>95.727109999999996</v>
      </c>
      <c r="H52" s="72">
        <v>124.67873188168267</v>
      </c>
      <c r="I52" s="72">
        <v>98.308300969999991</v>
      </c>
      <c r="J52" s="72">
        <v>144.08522083891683</v>
      </c>
      <c r="K52" s="72">
        <v>144.08522083891683</v>
      </c>
      <c r="L52" s="72">
        <v>165.85009515521187</v>
      </c>
      <c r="M52" s="72">
        <v>165.85009515521187</v>
      </c>
      <c r="N52" s="72">
        <v>190.93608480112965</v>
      </c>
      <c r="O52" s="72">
        <v>190.93608480112965</v>
      </c>
      <c r="P52" s="72">
        <f t="shared" si="0"/>
        <v>732.85767328328438</v>
      </c>
      <c r="Q52" s="80">
        <f t="shared" si="1"/>
        <v>694.90681176525834</v>
      </c>
      <c r="R52" s="75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1:33" s="36" customFormat="1" x14ac:dyDescent="0.25">
      <c r="A53" s="4" t="s">
        <v>415</v>
      </c>
      <c r="B53" s="1" t="s">
        <v>510</v>
      </c>
      <c r="C53" s="38" t="s">
        <v>323</v>
      </c>
      <c r="D53" s="72"/>
      <c r="E53" s="72"/>
      <c r="F53" s="114"/>
      <c r="G53" s="114"/>
      <c r="H53" s="72"/>
      <c r="I53" s="72"/>
      <c r="J53" s="72"/>
      <c r="K53" s="72"/>
      <c r="L53" s="72"/>
      <c r="M53" s="72"/>
      <c r="N53" s="72"/>
      <c r="O53" s="72"/>
      <c r="P53" s="72">
        <f t="shared" si="0"/>
        <v>0</v>
      </c>
      <c r="Q53" s="80">
        <f t="shared" si="1"/>
        <v>0</v>
      </c>
      <c r="R53" s="75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1:33" s="36" customFormat="1" x14ac:dyDescent="0.25">
      <c r="A54" s="4" t="s">
        <v>416</v>
      </c>
      <c r="B54" s="6" t="s">
        <v>511</v>
      </c>
      <c r="C54" s="38" t="s">
        <v>323</v>
      </c>
      <c r="D54" s="72"/>
      <c r="E54" s="72"/>
      <c r="F54" s="114">
        <v>87.142753013009994</v>
      </c>
      <c r="G54" s="114">
        <v>85.644109999999998</v>
      </c>
      <c r="H54" s="72">
        <v>100.214165964961</v>
      </c>
      <c r="I54" s="72">
        <v>87.956500969999993</v>
      </c>
      <c r="J54" s="72">
        <v>115.24629085970599</v>
      </c>
      <c r="K54" s="72">
        <v>115.24629085970599</v>
      </c>
      <c r="L54" s="72">
        <v>132.53323448866101</v>
      </c>
      <c r="M54" s="72">
        <v>132.53323448866101</v>
      </c>
      <c r="N54" s="72">
        <v>152.41321966196099</v>
      </c>
      <c r="O54" s="72">
        <v>152.41321966196099</v>
      </c>
      <c r="P54" s="72">
        <f t="shared" si="0"/>
        <v>587.54966398829902</v>
      </c>
      <c r="Q54" s="80">
        <f t="shared" si="1"/>
        <v>573.79335598032799</v>
      </c>
      <c r="R54" s="75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1:33" s="36" customFormat="1" x14ac:dyDescent="0.25">
      <c r="A55" s="4" t="s">
        <v>417</v>
      </c>
      <c r="B55" s="8" t="s">
        <v>219</v>
      </c>
      <c r="C55" s="38" t="s">
        <v>323</v>
      </c>
      <c r="D55" s="72"/>
      <c r="E55" s="72"/>
      <c r="F55" s="114">
        <v>87.142753013009994</v>
      </c>
      <c r="G55" s="114">
        <v>85.644109999999998</v>
      </c>
      <c r="H55" s="72">
        <v>100.214165964961</v>
      </c>
      <c r="I55" s="72">
        <v>87.956500969999993</v>
      </c>
      <c r="J55" s="72">
        <v>115.24629085970599</v>
      </c>
      <c r="K55" s="72">
        <v>115.24629085970599</v>
      </c>
      <c r="L55" s="72">
        <v>132.53323448866101</v>
      </c>
      <c r="M55" s="72">
        <v>132.53323448866101</v>
      </c>
      <c r="N55" s="72">
        <v>152.41321966196099</v>
      </c>
      <c r="O55" s="72">
        <v>152.41321966196099</v>
      </c>
      <c r="P55" s="72">
        <f t="shared" si="0"/>
        <v>587.54966398829902</v>
      </c>
      <c r="Q55" s="80">
        <f t="shared" si="1"/>
        <v>573.79335598032799</v>
      </c>
      <c r="R55" s="75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1:33" s="36" customFormat="1" ht="31.5" x14ac:dyDescent="0.25">
      <c r="A56" s="4" t="s">
        <v>418</v>
      </c>
      <c r="B56" s="13" t="s">
        <v>90</v>
      </c>
      <c r="C56" s="38" t="s">
        <v>323</v>
      </c>
      <c r="D56" s="72"/>
      <c r="E56" s="72"/>
      <c r="F56" s="114">
        <v>87.142753013009994</v>
      </c>
      <c r="G56" s="114">
        <v>85.644109999999998</v>
      </c>
      <c r="H56" s="72">
        <v>100.214165964961</v>
      </c>
      <c r="I56" s="72">
        <v>87.956500969999993</v>
      </c>
      <c r="J56" s="72">
        <v>115.24629085970599</v>
      </c>
      <c r="K56" s="72">
        <v>115.24629085970599</v>
      </c>
      <c r="L56" s="72">
        <v>132.53323448866101</v>
      </c>
      <c r="M56" s="72">
        <v>132.53323448866101</v>
      </c>
      <c r="N56" s="72">
        <v>152.41321966196099</v>
      </c>
      <c r="O56" s="72">
        <v>152.41321966196099</v>
      </c>
      <c r="P56" s="72">
        <f t="shared" si="0"/>
        <v>587.54966398829902</v>
      </c>
      <c r="Q56" s="80">
        <f t="shared" si="1"/>
        <v>573.79335598032799</v>
      </c>
      <c r="R56" s="75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1:33" s="36" customFormat="1" x14ac:dyDescent="0.25">
      <c r="A57" s="4" t="s">
        <v>419</v>
      </c>
      <c r="B57" s="13" t="s">
        <v>218</v>
      </c>
      <c r="C57" s="38" t="s">
        <v>323</v>
      </c>
      <c r="D57" s="72"/>
      <c r="E57" s="72"/>
      <c r="F57" s="114"/>
      <c r="G57" s="114"/>
      <c r="H57" s="72"/>
      <c r="I57" s="72"/>
      <c r="J57" s="72"/>
      <c r="K57" s="72"/>
      <c r="L57" s="72"/>
      <c r="M57" s="72"/>
      <c r="N57" s="72"/>
      <c r="O57" s="72"/>
      <c r="P57" s="72">
        <f t="shared" si="0"/>
        <v>0</v>
      </c>
      <c r="Q57" s="80">
        <f t="shared" si="1"/>
        <v>0</v>
      </c>
      <c r="R57" s="75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1:33" s="36" customFormat="1" x14ac:dyDescent="0.25">
      <c r="A58" s="4" t="s">
        <v>420</v>
      </c>
      <c r="B58" s="8" t="s">
        <v>180</v>
      </c>
      <c r="C58" s="38" t="s">
        <v>323</v>
      </c>
      <c r="D58" s="72"/>
      <c r="E58" s="72"/>
      <c r="F58" s="114"/>
      <c r="G58" s="114"/>
      <c r="H58" s="72"/>
      <c r="I58" s="72"/>
      <c r="J58" s="72"/>
      <c r="K58" s="72"/>
      <c r="L58" s="72"/>
      <c r="M58" s="72"/>
      <c r="N58" s="72"/>
      <c r="O58" s="72"/>
      <c r="P58" s="72">
        <f t="shared" si="0"/>
        <v>0</v>
      </c>
      <c r="Q58" s="80">
        <f t="shared" si="1"/>
        <v>0</v>
      </c>
      <c r="R58" s="75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1:33" s="36" customFormat="1" x14ac:dyDescent="0.25">
      <c r="A59" s="4" t="s">
        <v>421</v>
      </c>
      <c r="B59" s="6" t="s">
        <v>512</v>
      </c>
      <c r="C59" s="38" t="s">
        <v>323</v>
      </c>
      <c r="D59" s="72"/>
      <c r="E59" s="72"/>
      <c r="F59" s="114">
        <v>20.164787593333301</v>
      </c>
      <c r="G59" s="114">
        <v>10.083</v>
      </c>
      <c r="H59" s="72">
        <v>24.464565916721671</v>
      </c>
      <c r="I59" s="72">
        <v>10.351800000000001</v>
      </c>
      <c r="J59" s="72">
        <v>28.838929979210818</v>
      </c>
      <c r="K59" s="72">
        <v>28.838929979210818</v>
      </c>
      <c r="L59" s="72">
        <v>33.316860666550859</v>
      </c>
      <c r="M59" s="72">
        <v>33.316860666550859</v>
      </c>
      <c r="N59" s="72">
        <v>38.522865139168651</v>
      </c>
      <c r="O59" s="72">
        <v>38.522865139168651</v>
      </c>
      <c r="P59" s="72">
        <f t="shared" si="0"/>
        <v>145.30800929498531</v>
      </c>
      <c r="Q59" s="80">
        <f t="shared" si="1"/>
        <v>121.11345578493032</v>
      </c>
      <c r="R59" s="75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1:33" s="36" customFormat="1" x14ac:dyDescent="0.25">
      <c r="A60" s="4" t="s">
        <v>422</v>
      </c>
      <c r="B60" s="6" t="s">
        <v>513</v>
      </c>
      <c r="C60" s="38" t="s">
        <v>323</v>
      </c>
      <c r="D60" s="72"/>
      <c r="E60" s="72"/>
      <c r="F60" s="114"/>
      <c r="G60" s="114"/>
      <c r="H60" s="72"/>
      <c r="I60" s="72"/>
      <c r="J60" s="72"/>
      <c r="K60" s="72"/>
      <c r="L60" s="72"/>
      <c r="M60" s="72"/>
      <c r="N60" s="72"/>
      <c r="O60" s="72"/>
      <c r="P60" s="72">
        <f t="shared" si="0"/>
        <v>0</v>
      </c>
      <c r="Q60" s="80">
        <f t="shared" si="1"/>
        <v>0</v>
      </c>
      <c r="R60" s="75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1:33" s="36" customFormat="1" x14ac:dyDescent="0.25">
      <c r="A61" s="4" t="s">
        <v>423</v>
      </c>
      <c r="B61" s="7" t="s">
        <v>599</v>
      </c>
      <c r="C61" s="38" t="s">
        <v>323</v>
      </c>
      <c r="D61" s="72"/>
      <c r="E61" s="72"/>
      <c r="F61" s="114">
        <v>23.7289706130518</v>
      </c>
      <c r="G61" s="114">
        <v>21.411999999999999</v>
      </c>
      <c r="H61" s="72">
        <v>25.291766904924206</v>
      </c>
      <c r="I61" s="72">
        <v>21.411999999999999</v>
      </c>
      <c r="J61" s="72">
        <v>26.940077162028324</v>
      </c>
      <c r="K61" s="72">
        <v>26.940077162028324</v>
      </c>
      <c r="L61" s="72">
        <v>28.680135083402718</v>
      </c>
      <c r="M61" s="72">
        <v>28.680135083402718</v>
      </c>
      <c r="N61" s="72">
        <v>30.545271313964214</v>
      </c>
      <c r="O61" s="72">
        <v>30.545271313964214</v>
      </c>
      <c r="P61" s="72">
        <f t="shared" si="0"/>
        <v>135.18622107737124</v>
      </c>
      <c r="Q61" s="80">
        <f t="shared" si="1"/>
        <v>128.98948355939524</v>
      </c>
      <c r="R61" s="75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1:33" s="36" customFormat="1" ht="31.5" x14ac:dyDescent="0.25">
      <c r="A62" s="4" t="s">
        <v>424</v>
      </c>
      <c r="B62" s="1" t="s">
        <v>307</v>
      </c>
      <c r="C62" s="38" t="s">
        <v>323</v>
      </c>
      <c r="D62" s="72"/>
      <c r="E62" s="72"/>
      <c r="F62" s="114">
        <v>22.821470613051801</v>
      </c>
      <c r="G62" s="114">
        <v>21.411999999999999</v>
      </c>
      <c r="H62" s="114">
        <v>24.1907588498349</v>
      </c>
      <c r="I62" s="114">
        <v>21.411999999999999</v>
      </c>
      <c r="J62" s="114">
        <v>25.642204380825</v>
      </c>
      <c r="K62" s="114">
        <v>25.642204380825</v>
      </c>
      <c r="L62" s="114">
        <v>27.1807366436745</v>
      </c>
      <c r="M62" s="114">
        <v>27.1807366436745</v>
      </c>
      <c r="N62" s="114">
        <v>28.811580842295001</v>
      </c>
      <c r="O62" s="114">
        <v>28.811580842295001</v>
      </c>
      <c r="P62" s="72">
        <f t="shared" si="0"/>
        <v>128.64675132968119</v>
      </c>
      <c r="Q62" s="80">
        <f t="shared" si="1"/>
        <v>124.45852186679448</v>
      </c>
      <c r="R62" s="75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  <row r="63" spans="1:33" s="36" customFormat="1" ht="31.5" x14ac:dyDescent="0.25">
      <c r="A63" s="4" t="s">
        <v>425</v>
      </c>
      <c r="B63" s="1" t="s">
        <v>309</v>
      </c>
      <c r="C63" s="38" t="s">
        <v>323</v>
      </c>
      <c r="D63" s="72"/>
      <c r="E63" s="72"/>
      <c r="F63" s="114"/>
      <c r="G63" s="114"/>
      <c r="H63" s="72"/>
      <c r="I63" s="72"/>
      <c r="J63" s="72"/>
      <c r="K63" s="72"/>
      <c r="L63" s="72"/>
      <c r="M63" s="72"/>
      <c r="N63" s="72"/>
      <c r="O63" s="72"/>
      <c r="P63" s="72">
        <f t="shared" si="0"/>
        <v>0</v>
      </c>
      <c r="Q63" s="80">
        <f t="shared" si="1"/>
        <v>0</v>
      </c>
      <c r="R63" s="75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1:33" s="36" customFormat="1" ht="15.75" customHeight="1" outlineLevel="1" x14ac:dyDescent="0.25">
      <c r="A64" s="4" t="s">
        <v>426</v>
      </c>
      <c r="B64" s="6" t="s">
        <v>637</v>
      </c>
      <c r="C64" s="38" t="s">
        <v>323</v>
      </c>
      <c r="D64" s="72"/>
      <c r="E64" s="72"/>
      <c r="F64" s="114"/>
      <c r="G64" s="114"/>
      <c r="H64" s="72"/>
      <c r="I64" s="72"/>
      <c r="J64" s="72"/>
      <c r="K64" s="72"/>
      <c r="L64" s="72"/>
      <c r="M64" s="72"/>
      <c r="N64" s="72"/>
      <c r="O64" s="72"/>
      <c r="P64" s="72">
        <f t="shared" si="0"/>
        <v>0</v>
      </c>
      <c r="Q64" s="80">
        <f t="shared" si="1"/>
        <v>0</v>
      </c>
      <c r="R64" s="75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1:33" s="36" customFormat="1" x14ac:dyDescent="0.25">
      <c r="A65" s="4" t="s">
        <v>427</v>
      </c>
      <c r="B65" s="6" t="s">
        <v>657</v>
      </c>
      <c r="C65" s="38" t="s">
        <v>323</v>
      </c>
      <c r="D65" s="72"/>
      <c r="E65" s="72"/>
      <c r="F65" s="114"/>
      <c r="G65" s="114"/>
      <c r="H65" s="72"/>
      <c r="I65" s="72"/>
      <c r="J65" s="72"/>
      <c r="K65" s="72"/>
      <c r="L65" s="72"/>
      <c r="M65" s="72"/>
      <c r="N65" s="72"/>
      <c r="O65" s="72"/>
      <c r="P65" s="72">
        <f t="shared" si="0"/>
        <v>0</v>
      </c>
      <c r="Q65" s="80">
        <f t="shared" si="1"/>
        <v>0</v>
      </c>
      <c r="R65" s="75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  <row r="66" spans="1:33" s="36" customFormat="1" x14ac:dyDescent="0.25">
      <c r="A66" s="4" t="s">
        <v>428</v>
      </c>
      <c r="B66" s="6" t="s">
        <v>91</v>
      </c>
      <c r="C66" s="38" t="s">
        <v>323</v>
      </c>
      <c r="D66" s="72"/>
      <c r="E66" s="72"/>
      <c r="F66" s="114">
        <v>0.90749999999999997</v>
      </c>
      <c r="G66" s="114">
        <v>0</v>
      </c>
      <c r="H66" s="114">
        <v>1.1010080550893069</v>
      </c>
      <c r="I66" s="114">
        <v>0</v>
      </c>
      <c r="J66" s="114">
        <v>1.2978727812033242</v>
      </c>
      <c r="K66" s="114">
        <v>1.2978727812033242</v>
      </c>
      <c r="L66" s="114">
        <v>1.4993984397282167</v>
      </c>
      <c r="M66" s="114">
        <v>1.4993984397282167</v>
      </c>
      <c r="N66" s="114">
        <v>1.7336904716692128</v>
      </c>
      <c r="O66" s="114">
        <v>1.7336904716692128</v>
      </c>
      <c r="P66" s="72">
        <f t="shared" si="0"/>
        <v>6.5394697476900614</v>
      </c>
      <c r="Q66" s="80">
        <f t="shared" si="1"/>
        <v>4.5309616926007532</v>
      </c>
      <c r="R66" s="75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  <row r="67" spans="1:33" s="36" customFormat="1" x14ac:dyDescent="0.25">
      <c r="A67" s="4" t="s">
        <v>429</v>
      </c>
      <c r="B67" s="7" t="s">
        <v>395</v>
      </c>
      <c r="C67" s="38" t="s">
        <v>323</v>
      </c>
      <c r="D67" s="72"/>
      <c r="E67" s="72"/>
      <c r="F67" s="114">
        <v>84.656129058207298</v>
      </c>
      <c r="G67" s="114">
        <v>57.752900000000004</v>
      </c>
      <c r="H67" s="72">
        <v>102.7075261771528</v>
      </c>
      <c r="I67" s="72">
        <v>59.290800000000004</v>
      </c>
      <c r="J67" s="72">
        <v>121.0720503214138</v>
      </c>
      <c r="K67" s="72">
        <v>121.0720503214138</v>
      </c>
      <c r="L67" s="72">
        <v>139.87136950226616</v>
      </c>
      <c r="M67" s="72">
        <v>139.87136950226616</v>
      </c>
      <c r="N67" s="72">
        <v>161.72729952243867</v>
      </c>
      <c r="O67" s="72">
        <v>161.72729952243867</v>
      </c>
      <c r="P67" s="72">
        <f t="shared" si="0"/>
        <v>610.03437458147869</v>
      </c>
      <c r="Q67" s="80">
        <f t="shared" si="1"/>
        <v>539.71441934611858</v>
      </c>
      <c r="R67" s="75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1:33" s="36" customFormat="1" x14ac:dyDescent="0.25">
      <c r="A68" s="4" t="s">
        <v>430</v>
      </c>
      <c r="B68" s="7" t="s">
        <v>396</v>
      </c>
      <c r="C68" s="38" t="s">
        <v>323</v>
      </c>
      <c r="D68" s="72"/>
      <c r="E68" s="72"/>
      <c r="F68" s="114">
        <v>3.2373590600000002</v>
      </c>
      <c r="G68" s="114"/>
      <c r="H68" s="72">
        <v>5.8453000000000026</v>
      </c>
      <c r="I68" s="72">
        <v>1.5169999999999999</v>
      </c>
      <c r="J68" s="72">
        <v>8.1383000000000028</v>
      </c>
      <c r="K68" s="72">
        <v>8.1383000000000028</v>
      </c>
      <c r="L68" s="72">
        <v>10.545</v>
      </c>
      <c r="M68" s="72">
        <v>10.545</v>
      </c>
      <c r="N68" s="72">
        <v>13.0725</v>
      </c>
      <c r="O68" s="72">
        <v>13.0725</v>
      </c>
      <c r="P68" s="72">
        <f t="shared" si="0"/>
        <v>40.838459060000005</v>
      </c>
      <c r="Q68" s="80">
        <f t="shared" si="1"/>
        <v>33.272800000000004</v>
      </c>
      <c r="R68" s="120">
        <v>4.3283000000000023</v>
      </c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  <row r="69" spans="1:33" s="36" customFormat="1" x14ac:dyDescent="0.25">
      <c r="A69" s="4" t="s">
        <v>431</v>
      </c>
      <c r="B69" s="7" t="s">
        <v>600</v>
      </c>
      <c r="C69" s="38" t="s">
        <v>323</v>
      </c>
      <c r="D69" s="72"/>
      <c r="E69" s="72"/>
      <c r="F69" s="114">
        <v>0.41543728819999998</v>
      </c>
      <c r="G69" s="114"/>
      <c r="H69" s="72">
        <v>0.43620915261000009</v>
      </c>
      <c r="I69" s="72"/>
      <c r="J69" s="72">
        <v>0.45801961024050014</v>
      </c>
      <c r="K69" s="72">
        <v>0.45801961024050014</v>
      </c>
      <c r="L69" s="72">
        <v>0.48092059075252513</v>
      </c>
      <c r="M69" s="72">
        <v>0.48092059075252513</v>
      </c>
      <c r="N69" s="72">
        <v>0.50496662029015138</v>
      </c>
      <c r="O69" s="72">
        <v>0.50496662029015138</v>
      </c>
      <c r="P69" s="72">
        <f t="shared" si="0"/>
        <v>2.2955532620931769</v>
      </c>
      <c r="Q69" s="80">
        <f t="shared" si="1"/>
        <v>1.4439068212831767</v>
      </c>
      <c r="R69" s="75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</row>
    <row r="70" spans="1:33" s="36" customFormat="1" x14ac:dyDescent="0.25">
      <c r="A70" s="4" t="s">
        <v>66</v>
      </c>
      <c r="B70" s="6" t="s">
        <v>371</v>
      </c>
      <c r="C70" s="38" t="s">
        <v>323</v>
      </c>
      <c r="D70" s="72"/>
      <c r="E70" s="72"/>
      <c r="F70" s="114">
        <v>0.41543728819999998</v>
      </c>
      <c r="G70" s="114"/>
      <c r="H70" s="72">
        <v>0.43620915261000009</v>
      </c>
      <c r="I70" s="72"/>
      <c r="J70" s="72">
        <v>0.45801961024050014</v>
      </c>
      <c r="K70" s="72">
        <v>0.45801961024050014</v>
      </c>
      <c r="L70" s="72">
        <v>0.48092059075252513</v>
      </c>
      <c r="M70" s="72">
        <v>0.48092059075252513</v>
      </c>
      <c r="N70" s="72">
        <v>0.50496662029015138</v>
      </c>
      <c r="O70" s="72">
        <v>0.50496662029015138</v>
      </c>
      <c r="P70" s="72">
        <f t="shared" si="0"/>
        <v>2.2955532620931769</v>
      </c>
      <c r="Q70" s="80">
        <f t="shared" si="1"/>
        <v>1.4439068212831767</v>
      </c>
      <c r="R70" s="75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1:33" s="36" customFormat="1" x14ac:dyDescent="0.25">
      <c r="A71" s="4" t="s">
        <v>368</v>
      </c>
      <c r="B71" s="6" t="s">
        <v>56</v>
      </c>
      <c r="C71" s="38" t="s">
        <v>323</v>
      </c>
      <c r="D71" s="72"/>
      <c r="E71" s="72"/>
      <c r="F71" s="114"/>
      <c r="G71" s="114"/>
      <c r="H71" s="72"/>
      <c r="I71" s="72"/>
      <c r="J71" s="72"/>
      <c r="K71" s="72"/>
      <c r="L71" s="72"/>
      <c r="M71" s="72"/>
      <c r="N71" s="72"/>
      <c r="O71" s="72"/>
      <c r="P71" s="72">
        <f t="shared" si="0"/>
        <v>0</v>
      </c>
      <c r="Q71" s="80">
        <f t="shared" si="1"/>
        <v>0</v>
      </c>
      <c r="R71" s="75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</row>
    <row r="72" spans="1:33" s="36" customFormat="1" x14ac:dyDescent="0.25">
      <c r="A72" s="4" t="s">
        <v>432</v>
      </c>
      <c r="B72" s="7" t="s">
        <v>601</v>
      </c>
      <c r="C72" s="38" t="s">
        <v>323</v>
      </c>
      <c r="D72" s="72"/>
      <c r="E72" s="72"/>
      <c r="F72" s="114">
        <v>268.56702360000003</v>
      </c>
      <c r="G72" s="114">
        <v>177.3441</v>
      </c>
      <c r="H72" s="114">
        <v>282.46795334601848</v>
      </c>
      <c r="I72" s="114">
        <v>181.50858999999997</v>
      </c>
      <c r="J72" s="114">
        <v>333.60992196120924</v>
      </c>
      <c r="K72" s="114">
        <v>333.60992196120924</v>
      </c>
      <c r="L72" s="114">
        <v>385.80398738084983</v>
      </c>
      <c r="M72" s="114">
        <v>385.80398738084983</v>
      </c>
      <c r="N72" s="114">
        <v>446.56361428925896</v>
      </c>
      <c r="O72" s="114">
        <v>446.56361428925896</v>
      </c>
      <c r="P72" s="72">
        <f t="shared" si="0"/>
        <v>1717.0125005773366</v>
      </c>
      <c r="Q72" s="80">
        <f t="shared" si="1"/>
        <v>1524.830213631318</v>
      </c>
      <c r="R72" s="75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</row>
    <row r="73" spans="1:33" s="36" customFormat="1" x14ac:dyDescent="0.25">
      <c r="A73" s="4" t="s">
        <v>433</v>
      </c>
      <c r="B73" s="6" t="s">
        <v>92</v>
      </c>
      <c r="C73" s="38" t="s">
        <v>323</v>
      </c>
      <c r="D73" s="72"/>
      <c r="E73" s="72"/>
      <c r="F73" s="114"/>
      <c r="G73" s="114"/>
      <c r="H73" s="72"/>
      <c r="I73" s="72"/>
      <c r="J73" s="72"/>
      <c r="K73" s="72"/>
      <c r="L73" s="72"/>
      <c r="M73" s="72"/>
      <c r="N73" s="72"/>
      <c r="O73" s="72"/>
      <c r="P73" s="72">
        <f t="shared" si="0"/>
        <v>0</v>
      </c>
      <c r="Q73" s="80">
        <f t="shared" si="1"/>
        <v>0</v>
      </c>
      <c r="R73" s="75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</row>
    <row r="74" spans="1:33" s="36" customFormat="1" ht="15.75" customHeight="1" x14ac:dyDescent="0.25">
      <c r="A74" s="4" t="s">
        <v>434</v>
      </c>
      <c r="B74" s="6" t="s">
        <v>93</v>
      </c>
      <c r="C74" s="38" t="s">
        <v>323</v>
      </c>
      <c r="D74" s="72"/>
      <c r="E74" s="72"/>
      <c r="F74" s="114">
        <v>35.618023600000001</v>
      </c>
      <c r="G74" s="114">
        <v>18.565999999999999</v>
      </c>
      <c r="H74" s="114">
        <v>44.088121375120451</v>
      </c>
      <c r="I74" s="114">
        <v>18.565999999999999</v>
      </c>
      <c r="J74" s="114">
        <v>52.606804797134515</v>
      </c>
      <c r="K74" s="114">
        <v>52.606804797134515</v>
      </c>
      <c r="L74" s="114">
        <v>61.168444100608504</v>
      </c>
      <c r="M74" s="114">
        <v>61.168444100608504</v>
      </c>
      <c r="N74" s="114">
        <v>71.201380184140291</v>
      </c>
      <c r="O74" s="114">
        <v>71.201380184140291</v>
      </c>
      <c r="P74" s="72">
        <f t="shared" si="0"/>
        <v>264.68277405700377</v>
      </c>
      <c r="Q74" s="80">
        <f t="shared" si="1"/>
        <v>222.10862908188329</v>
      </c>
      <c r="R74" s="75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</row>
    <row r="75" spans="1:33" s="36" customFormat="1" ht="16.5" thickBot="1" x14ac:dyDescent="0.3">
      <c r="A75" s="10" t="s">
        <v>435</v>
      </c>
      <c r="B75" s="23" t="s">
        <v>94</v>
      </c>
      <c r="C75" s="39" t="s">
        <v>323</v>
      </c>
      <c r="D75" s="81"/>
      <c r="E75" s="81"/>
      <c r="F75" s="115">
        <v>232.94900000000001</v>
      </c>
      <c r="G75" s="115">
        <v>158.77809999999999</v>
      </c>
      <c r="H75" s="81">
        <v>238.37983197089804</v>
      </c>
      <c r="I75" s="81">
        <v>162.94258999999997</v>
      </c>
      <c r="J75" s="81">
        <v>281.00311716407469</v>
      </c>
      <c r="K75" s="81">
        <v>281.00311716407469</v>
      </c>
      <c r="L75" s="81">
        <v>324.63554328024134</v>
      </c>
      <c r="M75" s="81">
        <v>324.63554328024134</v>
      </c>
      <c r="N75" s="81">
        <v>375.36223410511866</v>
      </c>
      <c r="O75" s="81">
        <v>375.36223410511866</v>
      </c>
      <c r="P75" s="72">
        <f t="shared" si="0"/>
        <v>1452.3297265203328</v>
      </c>
      <c r="Q75" s="80">
        <f t="shared" si="1"/>
        <v>1302.7215845494347</v>
      </c>
      <c r="R75" s="75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1:33" s="36" customFormat="1" x14ac:dyDescent="0.25">
      <c r="A76" s="29" t="s">
        <v>436</v>
      </c>
      <c r="B76" s="70" t="s">
        <v>441</v>
      </c>
      <c r="C76" s="37" t="s">
        <v>323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>
        <f t="shared" si="0"/>
        <v>0</v>
      </c>
      <c r="Q76" s="78">
        <f t="shared" si="1"/>
        <v>0</v>
      </c>
      <c r="R76" s="75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</row>
    <row r="77" spans="1:33" s="36" customFormat="1" x14ac:dyDescent="0.25">
      <c r="A77" s="4" t="s">
        <v>437</v>
      </c>
      <c r="B77" s="6" t="s">
        <v>57</v>
      </c>
      <c r="C77" s="38" t="s">
        <v>323</v>
      </c>
      <c r="D77" s="72"/>
      <c r="E77" s="72"/>
      <c r="F77" s="114">
        <v>185.20075279999998</v>
      </c>
      <c r="G77" s="114">
        <v>147.89599999999999</v>
      </c>
      <c r="H77" s="72">
        <v>224.48800165532401</v>
      </c>
      <c r="I77" s="72">
        <v>224.48800165532401</v>
      </c>
      <c r="J77" s="72">
        <v>264.46528160858998</v>
      </c>
      <c r="K77" s="72">
        <v>264.46528160858998</v>
      </c>
      <c r="L77" s="72">
        <v>305.394914158831</v>
      </c>
      <c r="M77" s="72">
        <v>305.394914158831</v>
      </c>
      <c r="N77" s="72">
        <v>332.68799999999999</v>
      </c>
      <c r="O77" s="72">
        <v>332.68799999999999</v>
      </c>
      <c r="P77" s="72">
        <f t="shared" si="0"/>
        <v>1312.2369502227448</v>
      </c>
      <c r="Q77" s="80">
        <f t="shared" si="1"/>
        <v>1274.932197422745</v>
      </c>
      <c r="R77" s="75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</row>
    <row r="78" spans="1:33" s="36" customFormat="1" x14ac:dyDescent="0.25">
      <c r="A78" s="4" t="s">
        <v>438</v>
      </c>
      <c r="B78" s="6" t="s">
        <v>58</v>
      </c>
      <c r="C78" s="38" t="s">
        <v>323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>
        <f t="shared" si="0"/>
        <v>0</v>
      </c>
      <c r="Q78" s="80">
        <f t="shared" si="1"/>
        <v>0</v>
      </c>
      <c r="R78" s="75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</row>
    <row r="79" spans="1:33" s="36" customFormat="1" ht="16.5" thickBot="1" x14ac:dyDescent="0.3">
      <c r="A79" s="9" t="s">
        <v>439</v>
      </c>
      <c r="B79" s="24" t="s">
        <v>4</v>
      </c>
      <c r="C79" s="40" t="s">
        <v>323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>
        <f t="shared" si="0"/>
        <v>0</v>
      </c>
      <c r="Q79" s="83">
        <f t="shared" si="1"/>
        <v>0</v>
      </c>
      <c r="R79" s="75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1:33" s="36" customFormat="1" x14ac:dyDescent="0.25">
      <c r="A80" s="31" t="s">
        <v>16</v>
      </c>
      <c r="B80" s="105" t="s">
        <v>651</v>
      </c>
      <c r="C80" s="41" t="s">
        <v>323</v>
      </c>
      <c r="D80" s="84"/>
      <c r="E80" s="84"/>
      <c r="F80" s="116">
        <v>58.656583624999598</v>
      </c>
      <c r="G80" s="116">
        <v>34.062000000000012</v>
      </c>
      <c r="H80" s="84">
        <v>118.75000000000045</v>
      </c>
      <c r="I80" s="84">
        <v>118.75087500000006</v>
      </c>
      <c r="J80" s="84">
        <v>49.999999999999773</v>
      </c>
      <c r="K80" s="84">
        <v>49.999999999999773</v>
      </c>
      <c r="L80" s="84">
        <v>50.000000000000568</v>
      </c>
      <c r="M80" s="84">
        <v>50.000000000000568</v>
      </c>
      <c r="N80" s="84">
        <v>49.999999999999773</v>
      </c>
      <c r="O80" s="84">
        <v>49.999999999999773</v>
      </c>
      <c r="P80" s="84">
        <f t="shared" si="0"/>
        <v>327.40658362500017</v>
      </c>
      <c r="Q80" s="85">
        <f t="shared" si="1"/>
        <v>302.81287500000019</v>
      </c>
      <c r="R80" s="75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</row>
    <row r="81" spans="1:33" s="36" customFormat="1" ht="15.75" customHeight="1" outlineLevel="1" x14ac:dyDescent="0.25">
      <c r="A81" s="4" t="s">
        <v>37</v>
      </c>
      <c r="B81" s="3" t="s">
        <v>596</v>
      </c>
      <c r="C81" s="38" t="s">
        <v>323</v>
      </c>
      <c r="D81" s="72"/>
      <c r="E81" s="72"/>
      <c r="F81" s="114"/>
      <c r="G81" s="114"/>
      <c r="H81" s="72"/>
      <c r="I81" s="72"/>
      <c r="J81" s="72"/>
      <c r="K81" s="72"/>
      <c r="L81" s="72"/>
      <c r="M81" s="72"/>
      <c r="N81" s="72"/>
      <c r="O81" s="72"/>
      <c r="P81" s="72">
        <f t="shared" si="0"/>
        <v>0</v>
      </c>
      <c r="Q81" s="80">
        <f t="shared" si="1"/>
        <v>0</v>
      </c>
      <c r="R81" s="75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</row>
    <row r="82" spans="1:33" s="36" customFormat="1" ht="31.5" customHeight="1" outlineLevel="1" x14ac:dyDescent="0.25">
      <c r="A82" s="4" t="s">
        <v>406</v>
      </c>
      <c r="B82" s="1" t="s">
        <v>474</v>
      </c>
      <c r="C82" s="38" t="s">
        <v>323</v>
      </c>
      <c r="D82" s="72"/>
      <c r="E82" s="72"/>
      <c r="F82" s="114"/>
      <c r="G82" s="114"/>
      <c r="H82" s="72"/>
      <c r="I82" s="72"/>
      <c r="J82" s="72"/>
      <c r="K82" s="72"/>
      <c r="L82" s="72"/>
      <c r="M82" s="72"/>
      <c r="N82" s="72"/>
      <c r="O82" s="72"/>
      <c r="P82" s="72">
        <f t="shared" si="0"/>
        <v>0</v>
      </c>
      <c r="Q82" s="80">
        <f t="shared" si="1"/>
        <v>0</v>
      </c>
      <c r="R82" s="75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</row>
    <row r="83" spans="1:33" s="36" customFormat="1" ht="31.5" customHeight="1" outlineLevel="1" x14ac:dyDescent="0.25">
      <c r="A83" s="4" t="s">
        <v>407</v>
      </c>
      <c r="B83" s="1" t="s">
        <v>475</v>
      </c>
      <c r="C83" s="38" t="s">
        <v>323</v>
      </c>
      <c r="D83" s="72"/>
      <c r="E83" s="72"/>
      <c r="F83" s="114"/>
      <c r="G83" s="114"/>
      <c r="H83" s="72"/>
      <c r="I83" s="72"/>
      <c r="J83" s="72"/>
      <c r="K83" s="72"/>
      <c r="L83" s="72"/>
      <c r="M83" s="72"/>
      <c r="N83" s="72"/>
      <c r="O83" s="72"/>
      <c r="P83" s="72">
        <f t="shared" si="0"/>
        <v>0</v>
      </c>
      <c r="Q83" s="80">
        <f t="shared" si="1"/>
        <v>0</v>
      </c>
      <c r="R83" s="75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1:33" s="36" customFormat="1" ht="31.5" customHeight="1" outlineLevel="1" x14ac:dyDescent="0.25">
      <c r="A84" s="4" t="s">
        <v>408</v>
      </c>
      <c r="B84" s="1" t="s">
        <v>460</v>
      </c>
      <c r="C84" s="38" t="s">
        <v>323</v>
      </c>
      <c r="D84" s="72"/>
      <c r="E84" s="72"/>
      <c r="F84" s="114"/>
      <c r="G84" s="114"/>
      <c r="H84" s="72"/>
      <c r="I84" s="72"/>
      <c r="J84" s="72"/>
      <c r="K84" s="72"/>
      <c r="L84" s="72"/>
      <c r="M84" s="72"/>
      <c r="N84" s="72"/>
      <c r="O84" s="72"/>
      <c r="P84" s="72">
        <f t="shared" si="0"/>
        <v>0</v>
      </c>
      <c r="Q84" s="80">
        <f t="shared" si="1"/>
        <v>0</v>
      </c>
      <c r="R84" s="75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</row>
    <row r="85" spans="1:33" s="36" customFormat="1" ht="15.75" customHeight="1" outlineLevel="1" x14ac:dyDescent="0.25">
      <c r="A85" s="4" t="s">
        <v>38</v>
      </c>
      <c r="B85" s="3" t="s">
        <v>635</v>
      </c>
      <c r="C85" s="38" t="s">
        <v>323</v>
      </c>
      <c r="D85" s="72"/>
      <c r="E85" s="72"/>
      <c r="F85" s="114"/>
      <c r="G85" s="114"/>
      <c r="H85" s="72"/>
      <c r="I85" s="72"/>
      <c r="J85" s="72"/>
      <c r="K85" s="72"/>
      <c r="L85" s="72"/>
      <c r="M85" s="72"/>
      <c r="N85" s="72"/>
      <c r="O85" s="72"/>
      <c r="P85" s="72">
        <f t="shared" si="0"/>
        <v>0</v>
      </c>
      <c r="Q85" s="80">
        <f t="shared" si="1"/>
        <v>0</v>
      </c>
      <c r="R85" s="75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1:33" s="36" customFormat="1" x14ac:dyDescent="0.25">
      <c r="A86" s="4" t="s">
        <v>324</v>
      </c>
      <c r="B86" s="3" t="s">
        <v>520</v>
      </c>
      <c r="C86" s="38" t="s">
        <v>323</v>
      </c>
      <c r="D86" s="72"/>
      <c r="E86" s="72"/>
      <c r="F86" s="114">
        <v>58.656583624999598</v>
      </c>
      <c r="G86" s="114">
        <v>34.062000000000012</v>
      </c>
      <c r="H86" s="72">
        <v>118.75000000000045</v>
      </c>
      <c r="I86" s="72">
        <v>118.75087500000006</v>
      </c>
      <c r="J86" s="72">
        <v>49.999999999999773</v>
      </c>
      <c r="K86" s="72">
        <v>49.999999999999773</v>
      </c>
      <c r="L86" s="72">
        <v>50.000000000000568</v>
      </c>
      <c r="M86" s="72">
        <v>50.000000000000568</v>
      </c>
      <c r="N86" s="72">
        <v>49.999999999999773</v>
      </c>
      <c r="O86" s="72">
        <v>49.999999999999773</v>
      </c>
      <c r="P86" s="72">
        <f t="shared" si="0"/>
        <v>327.40658362500017</v>
      </c>
      <c r="Q86" s="80">
        <f t="shared" si="1"/>
        <v>302.81287500000019</v>
      </c>
      <c r="R86" s="75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</row>
    <row r="87" spans="1:33" s="36" customFormat="1" ht="15.75" customHeight="1" outlineLevel="1" x14ac:dyDescent="0.25">
      <c r="A87" s="4" t="s">
        <v>325</v>
      </c>
      <c r="B87" s="3" t="s">
        <v>636</v>
      </c>
      <c r="C87" s="38" t="s">
        <v>323</v>
      </c>
      <c r="D87" s="72"/>
      <c r="E87" s="72"/>
      <c r="F87" s="114"/>
      <c r="G87" s="114"/>
      <c r="H87" s="72"/>
      <c r="I87" s="72"/>
      <c r="J87" s="72"/>
      <c r="K87" s="72"/>
      <c r="L87" s="72"/>
      <c r="M87" s="72"/>
      <c r="N87" s="72"/>
      <c r="O87" s="72"/>
      <c r="P87" s="72">
        <f t="shared" ref="P87:P150" si="2">D87+F87+H87+J87+L87+N87</f>
        <v>0</v>
      </c>
      <c r="Q87" s="80">
        <f t="shared" ref="Q87:Q150" si="3">E87+G87+I87+K87+M87+O87</f>
        <v>0</v>
      </c>
      <c r="R87" s="75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</row>
    <row r="88" spans="1:33" s="36" customFormat="1" x14ac:dyDescent="0.25">
      <c r="A88" s="4" t="s">
        <v>326</v>
      </c>
      <c r="B88" s="3" t="s">
        <v>521</v>
      </c>
      <c r="C88" s="38" t="s">
        <v>323</v>
      </c>
      <c r="D88" s="72"/>
      <c r="E88" s="72"/>
      <c r="F88" s="114"/>
      <c r="G88" s="114"/>
      <c r="H88" s="72"/>
      <c r="I88" s="72"/>
      <c r="J88" s="72"/>
      <c r="K88" s="72"/>
      <c r="L88" s="72"/>
      <c r="M88" s="72"/>
      <c r="N88" s="72"/>
      <c r="O88" s="72"/>
      <c r="P88" s="72">
        <f t="shared" si="2"/>
        <v>0</v>
      </c>
      <c r="Q88" s="80">
        <f t="shared" si="3"/>
        <v>0</v>
      </c>
      <c r="R88" s="75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1:33" s="36" customFormat="1" ht="15.75" customHeight="1" outlineLevel="1" x14ac:dyDescent="0.25">
      <c r="A89" s="4" t="s">
        <v>327</v>
      </c>
      <c r="B89" s="3" t="s">
        <v>522</v>
      </c>
      <c r="C89" s="38" t="s">
        <v>323</v>
      </c>
      <c r="D89" s="72"/>
      <c r="E89" s="72"/>
      <c r="F89" s="114"/>
      <c r="G89" s="114"/>
      <c r="H89" s="72"/>
      <c r="I89" s="72"/>
      <c r="J89" s="72"/>
      <c r="K89" s="72"/>
      <c r="L89" s="72"/>
      <c r="M89" s="72"/>
      <c r="N89" s="72"/>
      <c r="O89" s="72"/>
      <c r="P89" s="72">
        <f t="shared" si="2"/>
        <v>0</v>
      </c>
      <c r="Q89" s="80">
        <f t="shared" si="3"/>
        <v>0</v>
      </c>
      <c r="R89" s="75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</row>
    <row r="90" spans="1:33" s="36" customFormat="1" ht="15.75" customHeight="1" outlineLevel="1" x14ac:dyDescent="0.25">
      <c r="A90" s="4" t="s">
        <v>328</v>
      </c>
      <c r="B90" s="3" t="s">
        <v>643</v>
      </c>
      <c r="C90" s="38" t="s">
        <v>323</v>
      </c>
      <c r="D90" s="72"/>
      <c r="E90" s="72"/>
      <c r="F90" s="114"/>
      <c r="G90" s="114"/>
      <c r="H90" s="72"/>
      <c r="I90" s="72"/>
      <c r="J90" s="72"/>
      <c r="K90" s="72"/>
      <c r="L90" s="72"/>
      <c r="M90" s="72"/>
      <c r="N90" s="72"/>
      <c r="O90" s="72"/>
      <c r="P90" s="72">
        <f t="shared" si="2"/>
        <v>0</v>
      </c>
      <c r="Q90" s="80">
        <f t="shared" si="3"/>
        <v>0</v>
      </c>
      <c r="R90" s="75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</row>
    <row r="91" spans="1:33" s="36" customFormat="1" ht="31.5" customHeight="1" outlineLevel="1" x14ac:dyDescent="0.25">
      <c r="A91" s="4" t="s">
        <v>329</v>
      </c>
      <c r="B91" s="5" t="s">
        <v>393</v>
      </c>
      <c r="C91" s="38" t="s">
        <v>323</v>
      </c>
      <c r="D91" s="72"/>
      <c r="E91" s="72"/>
      <c r="F91" s="114"/>
      <c r="G91" s="114"/>
      <c r="H91" s="72"/>
      <c r="I91" s="72"/>
      <c r="J91" s="72"/>
      <c r="K91" s="72"/>
      <c r="L91" s="72"/>
      <c r="M91" s="72"/>
      <c r="N91" s="72"/>
      <c r="O91" s="72"/>
      <c r="P91" s="72">
        <f t="shared" si="2"/>
        <v>0</v>
      </c>
      <c r="Q91" s="80">
        <f t="shared" si="3"/>
        <v>0</v>
      </c>
      <c r="R91" s="75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</row>
    <row r="92" spans="1:33" s="36" customFormat="1" ht="15.75" customHeight="1" outlineLevel="1" x14ac:dyDescent="0.25">
      <c r="A92" s="4" t="s">
        <v>564</v>
      </c>
      <c r="B92" s="1" t="s">
        <v>217</v>
      </c>
      <c r="C92" s="38" t="s">
        <v>323</v>
      </c>
      <c r="D92" s="72"/>
      <c r="E92" s="72"/>
      <c r="F92" s="114"/>
      <c r="G92" s="114"/>
      <c r="H92" s="72"/>
      <c r="I92" s="72"/>
      <c r="J92" s="72"/>
      <c r="K92" s="72"/>
      <c r="L92" s="72"/>
      <c r="M92" s="72"/>
      <c r="N92" s="72"/>
      <c r="O92" s="72"/>
      <c r="P92" s="72">
        <f t="shared" si="2"/>
        <v>0</v>
      </c>
      <c r="Q92" s="80">
        <f t="shared" si="3"/>
        <v>0</v>
      </c>
      <c r="R92" s="75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</row>
    <row r="93" spans="1:33" s="36" customFormat="1" ht="15.75" customHeight="1" outlineLevel="1" x14ac:dyDescent="0.25">
      <c r="A93" s="4" t="s">
        <v>565</v>
      </c>
      <c r="B93" s="6" t="s">
        <v>205</v>
      </c>
      <c r="C93" s="38" t="s">
        <v>323</v>
      </c>
      <c r="D93" s="72"/>
      <c r="E93" s="72"/>
      <c r="F93" s="114"/>
      <c r="G93" s="114"/>
      <c r="H93" s="72"/>
      <c r="I93" s="72"/>
      <c r="J93" s="72"/>
      <c r="K93" s="72"/>
      <c r="L93" s="72"/>
      <c r="M93" s="72"/>
      <c r="N93" s="72"/>
      <c r="O93" s="72"/>
      <c r="P93" s="72">
        <f t="shared" si="2"/>
        <v>0</v>
      </c>
      <c r="Q93" s="80">
        <f t="shared" si="3"/>
        <v>0</v>
      </c>
      <c r="R93" s="75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</row>
    <row r="94" spans="1:33" s="36" customFormat="1" x14ac:dyDescent="0.25">
      <c r="A94" s="4" t="s">
        <v>330</v>
      </c>
      <c r="B94" s="3" t="s">
        <v>523</v>
      </c>
      <c r="C94" s="38" t="s">
        <v>323</v>
      </c>
      <c r="D94" s="72"/>
      <c r="E94" s="72"/>
      <c r="F94" s="114"/>
      <c r="G94" s="114"/>
      <c r="H94" s="72"/>
      <c r="I94" s="72"/>
      <c r="J94" s="72"/>
      <c r="K94" s="72"/>
      <c r="L94" s="72"/>
      <c r="M94" s="72"/>
      <c r="N94" s="72"/>
      <c r="O94" s="72"/>
      <c r="P94" s="72">
        <f t="shared" si="2"/>
        <v>0</v>
      </c>
      <c r="Q94" s="80">
        <f t="shared" si="3"/>
        <v>0</v>
      </c>
      <c r="R94" s="75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</row>
    <row r="95" spans="1:33" s="36" customFormat="1" x14ac:dyDescent="0.25">
      <c r="A95" s="4" t="s">
        <v>17</v>
      </c>
      <c r="B95" s="32" t="s">
        <v>652</v>
      </c>
      <c r="C95" s="38" t="s">
        <v>323</v>
      </c>
      <c r="D95" s="72"/>
      <c r="E95" s="72"/>
      <c r="F95" s="114"/>
      <c r="G95" s="114"/>
      <c r="H95" s="72"/>
      <c r="I95" s="72"/>
      <c r="J95" s="72"/>
      <c r="K95" s="72"/>
      <c r="L95" s="72"/>
      <c r="M95" s="72"/>
      <c r="N95" s="72"/>
      <c r="O95" s="72"/>
      <c r="P95" s="72">
        <f t="shared" si="2"/>
        <v>0</v>
      </c>
      <c r="Q95" s="80">
        <f t="shared" si="3"/>
        <v>0</v>
      </c>
      <c r="R95" s="75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</row>
    <row r="96" spans="1:33" s="36" customFormat="1" x14ac:dyDescent="0.25">
      <c r="A96" s="4" t="s">
        <v>44</v>
      </c>
      <c r="B96" s="5" t="s">
        <v>602</v>
      </c>
      <c r="C96" s="38" t="s">
        <v>323</v>
      </c>
      <c r="D96" s="72"/>
      <c r="E96" s="72"/>
      <c r="F96" s="114"/>
      <c r="G96" s="114"/>
      <c r="H96" s="72"/>
      <c r="I96" s="72"/>
      <c r="J96" s="72"/>
      <c r="K96" s="72"/>
      <c r="L96" s="72"/>
      <c r="M96" s="72"/>
      <c r="N96" s="72"/>
      <c r="O96" s="72"/>
      <c r="P96" s="72">
        <f t="shared" si="2"/>
        <v>0</v>
      </c>
      <c r="Q96" s="80">
        <f t="shared" si="3"/>
        <v>0</v>
      </c>
      <c r="R96" s="75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</row>
    <row r="97" spans="1:33" s="36" customFormat="1" x14ac:dyDescent="0.25">
      <c r="A97" s="4" t="s">
        <v>45</v>
      </c>
      <c r="B97" s="1" t="s">
        <v>514</v>
      </c>
      <c r="C97" s="38" t="s">
        <v>323</v>
      </c>
      <c r="D97" s="72"/>
      <c r="E97" s="72"/>
      <c r="F97" s="114"/>
      <c r="G97" s="114"/>
      <c r="H97" s="72"/>
      <c r="I97" s="72"/>
      <c r="J97" s="72"/>
      <c r="K97" s="72"/>
      <c r="L97" s="72"/>
      <c r="M97" s="72"/>
      <c r="N97" s="72"/>
      <c r="O97" s="72"/>
      <c r="P97" s="72">
        <f t="shared" si="2"/>
        <v>0</v>
      </c>
      <c r="Q97" s="80">
        <f t="shared" si="3"/>
        <v>0</v>
      </c>
      <c r="R97" s="75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1:33" s="36" customFormat="1" x14ac:dyDescent="0.25">
      <c r="A98" s="4" t="s">
        <v>46</v>
      </c>
      <c r="B98" s="1" t="s">
        <v>515</v>
      </c>
      <c r="C98" s="38" t="s">
        <v>323</v>
      </c>
      <c r="D98" s="72"/>
      <c r="E98" s="72"/>
      <c r="F98" s="114"/>
      <c r="G98" s="114"/>
      <c r="H98" s="72"/>
      <c r="I98" s="72"/>
      <c r="J98" s="72"/>
      <c r="K98" s="72"/>
      <c r="L98" s="72"/>
      <c r="M98" s="72"/>
      <c r="N98" s="72"/>
      <c r="O98" s="72"/>
      <c r="P98" s="72">
        <f t="shared" si="2"/>
        <v>0</v>
      </c>
      <c r="Q98" s="80">
        <f t="shared" si="3"/>
        <v>0</v>
      </c>
      <c r="R98" s="75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1:33" s="36" customFormat="1" x14ac:dyDescent="0.25">
      <c r="A99" s="4" t="s">
        <v>61</v>
      </c>
      <c r="B99" s="1" t="s">
        <v>603</v>
      </c>
      <c r="C99" s="38" t="s">
        <v>323</v>
      </c>
      <c r="D99" s="72"/>
      <c r="E99" s="72"/>
      <c r="F99" s="114"/>
      <c r="G99" s="114"/>
      <c r="H99" s="72"/>
      <c r="I99" s="72"/>
      <c r="J99" s="72"/>
      <c r="K99" s="72"/>
      <c r="L99" s="72"/>
      <c r="M99" s="72"/>
      <c r="N99" s="72"/>
      <c r="O99" s="72"/>
      <c r="P99" s="72">
        <f t="shared" si="2"/>
        <v>0</v>
      </c>
      <c r="Q99" s="80">
        <f t="shared" si="3"/>
        <v>0</v>
      </c>
      <c r="R99" s="75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1:33" s="36" customFormat="1" x14ac:dyDescent="0.25">
      <c r="A100" s="4" t="s">
        <v>95</v>
      </c>
      <c r="B100" s="8" t="s">
        <v>220</v>
      </c>
      <c r="C100" s="38" t="s">
        <v>323</v>
      </c>
      <c r="D100" s="72"/>
      <c r="E100" s="72"/>
      <c r="F100" s="114"/>
      <c r="G100" s="114"/>
      <c r="H100" s="72"/>
      <c r="I100" s="72"/>
      <c r="J100" s="72"/>
      <c r="K100" s="72"/>
      <c r="L100" s="72"/>
      <c r="M100" s="72"/>
      <c r="N100" s="72"/>
      <c r="O100" s="72"/>
      <c r="P100" s="72">
        <f t="shared" si="2"/>
        <v>0</v>
      </c>
      <c r="Q100" s="80">
        <f t="shared" si="3"/>
        <v>0</v>
      </c>
      <c r="R100" s="75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1:33" s="36" customFormat="1" x14ac:dyDescent="0.25">
      <c r="A101" s="4" t="s">
        <v>62</v>
      </c>
      <c r="B101" s="6" t="s">
        <v>516</v>
      </c>
      <c r="C101" s="38" t="s">
        <v>323</v>
      </c>
      <c r="D101" s="72"/>
      <c r="E101" s="72"/>
      <c r="F101" s="114"/>
      <c r="G101" s="114"/>
      <c r="H101" s="72"/>
      <c r="I101" s="72"/>
      <c r="J101" s="72"/>
      <c r="K101" s="72"/>
      <c r="L101" s="72"/>
      <c r="M101" s="72"/>
      <c r="N101" s="72"/>
      <c r="O101" s="72"/>
      <c r="P101" s="72">
        <f t="shared" si="2"/>
        <v>0</v>
      </c>
      <c r="Q101" s="80">
        <f t="shared" si="3"/>
        <v>0</v>
      </c>
      <c r="R101" s="75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1:33" s="36" customFormat="1" x14ac:dyDescent="0.25">
      <c r="A102" s="4" t="s">
        <v>47</v>
      </c>
      <c r="B102" s="7" t="s">
        <v>601</v>
      </c>
      <c r="C102" s="38" t="s">
        <v>323</v>
      </c>
      <c r="D102" s="72"/>
      <c r="E102" s="72"/>
      <c r="F102" s="114"/>
      <c r="G102" s="114"/>
      <c r="H102" s="72"/>
      <c r="I102" s="72"/>
      <c r="J102" s="72"/>
      <c r="K102" s="72"/>
      <c r="L102" s="72"/>
      <c r="M102" s="72"/>
      <c r="N102" s="72"/>
      <c r="O102" s="72"/>
      <c r="P102" s="72">
        <f t="shared" si="2"/>
        <v>0</v>
      </c>
      <c r="Q102" s="80">
        <f t="shared" si="3"/>
        <v>0</v>
      </c>
      <c r="R102" s="75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</row>
    <row r="103" spans="1:33" s="36" customFormat="1" x14ac:dyDescent="0.25">
      <c r="A103" s="4" t="s">
        <v>96</v>
      </c>
      <c r="B103" s="6" t="s">
        <v>517</v>
      </c>
      <c r="C103" s="38" t="s">
        <v>323</v>
      </c>
      <c r="D103" s="72"/>
      <c r="E103" s="72"/>
      <c r="F103" s="114"/>
      <c r="G103" s="114"/>
      <c r="H103" s="72"/>
      <c r="I103" s="72"/>
      <c r="J103" s="72"/>
      <c r="K103" s="72"/>
      <c r="L103" s="72"/>
      <c r="M103" s="72"/>
      <c r="N103" s="72"/>
      <c r="O103" s="72"/>
      <c r="P103" s="72">
        <f t="shared" si="2"/>
        <v>0</v>
      </c>
      <c r="Q103" s="80">
        <f t="shared" si="3"/>
        <v>0</v>
      </c>
      <c r="R103" s="75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1:33" s="36" customFormat="1" x14ac:dyDescent="0.25">
      <c r="A104" s="4" t="s">
        <v>97</v>
      </c>
      <c r="B104" s="6" t="s">
        <v>518</v>
      </c>
      <c r="C104" s="38" t="s">
        <v>323</v>
      </c>
      <c r="D104" s="72"/>
      <c r="E104" s="72"/>
      <c r="F104" s="114"/>
      <c r="G104" s="114"/>
      <c r="H104" s="72"/>
      <c r="I104" s="72"/>
      <c r="J104" s="72"/>
      <c r="K104" s="72"/>
      <c r="L104" s="72"/>
      <c r="M104" s="72"/>
      <c r="N104" s="72"/>
      <c r="O104" s="72"/>
      <c r="P104" s="72">
        <f t="shared" si="2"/>
        <v>0</v>
      </c>
      <c r="Q104" s="80">
        <f t="shared" si="3"/>
        <v>0</v>
      </c>
      <c r="R104" s="75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</row>
    <row r="105" spans="1:33" s="36" customFormat="1" x14ac:dyDescent="0.25">
      <c r="A105" s="4" t="s">
        <v>98</v>
      </c>
      <c r="B105" s="6" t="s">
        <v>604</v>
      </c>
      <c r="C105" s="38" t="s">
        <v>323</v>
      </c>
      <c r="D105" s="72"/>
      <c r="E105" s="72"/>
      <c r="F105" s="114"/>
      <c r="G105" s="114"/>
      <c r="H105" s="72"/>
      <c r="I105" s="72"/>
      <c r="J105" s="72"/>
      <c r="K105" s="72"/>
      <c r="L105" s="72"/>
      <c r="M105" s="72"/>
      <c r="N105" s="72"/>
      <c r="O105" s="72"/>
      <c r="P105" s="72">
        <f t="shared" si="2"/>
        <v>0</v>
      </c>
      <c r="Q105" s="80">
        <f t="shared" si="3"/>
        <v>0</v>
      </c>
      <c r="R105" s="75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</row>
    <row r="106" spans="1:33" s="36" customFormat="1" x14ac:dyDescent="0.25">
      <c r="A106" s="4" t="s">
        <v>99</v>
      </c>
      <c r="B106" s="8" t="s">
        <v>221</v>
      </c>
      <c r="C106" s="38" t="s">
        <v>323</v>
      </c>
      <c r="D106" s="72"/>
      <c r="E106" s="72"/>
      <c r="F106" s="114"/>
      <c r="G106" s="114"/>
      <c r="H106" s="72"/>
      <c r="I106" s="72"/>
      <c r="J106" s="72"/>
      <c r="K106" s="72"/>
      <c r="L106" s="72"/>
      <c r="M106" s="72"/>
      <c r="N106" s="72"/>
      <c r="O106" s="72"/>
      <c r="P106" s="72">
        <f t="shared" si="2"/>
        <v>0</v>
      </c>
      <c r="Q106" s="80">
        <f t="shared" si="3"/>
        <v>0</v>
      </c>
      <c r="R106" s="75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1:33" s="36" customFormat="1" x14ac:dyDescent="0.25">
      <c r="A107" s="4" t="s">
        <v>100</v>
      </c>
      <c r="B107" s="6" t="s">
        <v>519</v>
      </c>
      <c r="C107" s="38" t="s">
        <v>323</v>
      </c>
      <c r="D107" s="72"/>
      <c r="E107" s="72"/>
      <c r="F107" s="114"/>
      <c r="G107" s="114"/>
      <c r="H107" s="72"/>
      <c r="I107" s="72"/>
      <c r="J107" s="72"/>
      <c r="K107" s="72"/>
      <c r="L107" s="72"/>
      <c r="M107" s="72"/>
      <c r="N107" s="72"/>
      <c r="O107" s="72"/>
      <c r="P107" s="72">
        <f t="shared" si="2"/>
        <v>0</v>
      </c>
      <c r="Q107" s="80">
        <f t="shared" si="3"/>
        <v>0</v>
      </c>
      <c r="R107" s="75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1:33" s="36" customFormat="1" x14ac:dyDescent="0.25">
      <c r="A108" s="4" t="s">
        <v>18</v>
      </c>
      <c r="B108" s="32" t="s">
        <v>658</v>
      </c>
      <c r="C108" s="38" t="s">
        <v>323</v>
      </c>
      <c r="D108" s="72"/>
      <c r="E108" s="72"/>
      <c r="F108" s="114">
        <v>58.656583624999598</v>
      </c>
      <c r="G108" s="114">
        <v>34.062000000000012</v>
      </c>
      <c r="H108" s="72">
        <v>118.75000000000045</v>
      </c>
      <c r="I108" s="72">
        <v>118.75087500000006</v>
      </c>
      <c r="J108" s="72">
        <v>49.999999999999773</v>
      </c>
      <c r="K108" s="72">
        <v>49.999999999999773</v>
      </c>
      <c r="L108" s="72">
        <v>50.000000000000568</v>
      </c>
      <c r="M108" s="72">
        <v>50.000000000000568</v>
      </c>
      <c r="N108" s="72">
        <v>49.999999999999773</v>
      </c>
      <c r="O108" s="72">
        <v>49.999999999999773</v>
      </c>
      <c r="P108" s="72">
        <f t="shared" si="2"/>
        <v>327.40658362500017</v>
      </c>
      <c r="Q108" s="80">
        <f t="shared" si="3"/>
        <v>302.81287500000019</v>
      </c>
      <c r="R108" s="75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</row>
    <row r="109" spans="1:33" s="36" customFormat="1" ht="31.5" customHeight="1" outlineLevel="1" x14ac:dyDescent="0.25">
      <c r="A109" s="4" t="s">
        <v>50</v>
      </c>
      <c r="B109" s="5" t="s">
        <v>524</v>
      </c>
      <c r="C109" s="38" t="s">
        <v>323</v>
      </c>
      <c r="D109" s="72"/>
      <c r="E109" s="72"/>
      <c r="F109" s="114"/>
      <c r="G109" s="114"/>
      <c r="H109" s="72"/>
      <c r="I109" s="72"/>
      <c r="J109" s="72"/>
      <c r="K109" s="72"/>
      <c r="L109" s="72"/>
      <c r="M109" s="72"/>
      <c r="N109" s="72"/>
      <c r="O109" s="72"/>
      <c r="P109" s="72">
        <f t="shared" si="2"/>
        <v>0</v>
      </c>
      <c r="Q109" s="80">
        <f t="shared" si="3"/>
        <v>0</v>
      </c>
      <c r="R109" s="75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</row>
    <row r="110" spans="1:33" s="36" customFormat="1" ht="31.5" customHeight="1" outlineLevel="1" x14ac:dyDescent="0.25">
      <c r="A110" s="4" t="s">
        <v>461</v>
      </c>
      <c r="B110" s="1" t="s">
        <v>474</v>
      </c>
      <c r="C110" s="38" t="s">
        <v>323</v>
      </c>
      <c r="D110" s="72"/>
      <c r="E110" s="72"/>
      <c r="F110" s="114"/>
      <c r="G110" s="114"/>
      <c r="H110" s="72"/>
      <c r="I110" s="72"/>
      <c r="J110" s="72"/>
      <c r="K110" s="72"/>
      <c r="L110" s="72"/>
      <c r="M110" s="72"/>
      <c r="N110" s="72"/>
      <c r="O110" s="72"/>
      <c r="P110" s="72">
        <f t="shared" si="2"/>
        <v>0</v>
      </c>
      <c r="Q110" s="80">
        <f t="shared" si="3"/>
        <v>0</v>
      </c>
      <c r="R110" s="75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</row>
    <row r="111" spans="1:33" s="36" customFormat="1" ht="31.5" customHeight="1" outlineLevel="1" x14ac:dyDescent="0.25">
      <c r="A111" s="4" t="s">
        <v>462</v>
      </c>
      <c r="B111" s="1" t="s">
        <v>475</v>
      </c>
      <c r="C111" s="38" t="s">
        <v>323</v>
      </c>
      <c r="D111" s="72"/>
      <c r="E111" s="72"/>
      <c r="F111" s="114"/>
      <c r="G111" s="114"/>
      <c r="H111" s="72"/>
      <c r="I111" s="72"/>
      <c r="J111" s="72"/>
      <c r="K111" s="72"/>
      <c r="L111" s="72"/>
      <c r="M111" s="72"/>
      <c r="N111" s="72"/>
      <c r="O111" s="72"/>
      <c r="P111" s="72">
        <f t="shared" si="2"/>
        <v>0</v>
      </c>
      <c r="Q111" s="80">
        <f t="shared" si="3"/>
        <v>0</v>
      </c>
      <c r="R111" s="75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</row>
    <row r="112" spans="1:33" s="36" customFormat="1" ht="31.5" customHeight="1" outlineLevel="1" x14ac:dyDescent="0.25">
      <c r="A112" s="4" t="s">
        <v>566</v>
      </c>
      <c r="B112" s="1" t="s">
        <v>460</v>
      </c>
      <c r="C112" s="38" t="s">
        <v>323</v>
      </c>
      <c r="D112" s="72"/>
      <c r="E112" s="72"/>
      <c r="F112" s="114"/>
      <c r="G112" s="114"/>
      <c r="H112" s="72"/>
      <c r="I112" s="72"/>
      <c r="J112" s="72"/>
      <c r="K112" s="72"/>
      <c r="L112" s="72"/>
      <c r="M112" s="72"/>
      <c r="N112" s="72"/>
      <c r="O112" s="72"/>
      <c r="P112" s="72">
        <f t="shared" si="2"/>
        <v>0</v>
      </c>
      <c r="Q112" s="80">
        <f t="shared" si="3"/>
        <v>0</v>
      </c>
      <c r="R112" s="75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</row>
    <row r="113" spans="1:33" s="36" customFormat="1" ht="15.75" customHeight="1" outlineLevel="1" x14ac:dyDescent="0.25">
      <c r="A113" s="4" t="s">
        <v>51</v>
      </c>
      <c r="B113" s="3" t="s">
        <v>635</v>
      </c>
      <c r="C113" s="38" t="s">
        <v>323</v>
      </c>
      <c r="D113" s="72"/>
      <c r="E113" s="72"/>
      <c r="F113" s="114"/>
      <c r="G113" s="114"/>
      <c r="H113" s="72"/>
      <c r="I113" s="72"/>
      <c r="J113" s="72"/>
      <c r="K113" s="72"/>
      <c r="L113" s="72"/>
      <c r="M113" s="72"/>
      <c r="N113" s="72"/>
      <c r="O113" s="72"/>
      <c r="P113" s="72">
        <f t="shared" si="2"/>
        <v>0</v>
      </c>
      <c r="Q113" s="80">
        <f t="shared" si="3"/>
        <v>0</v>
      </c>
      <c r="R113" s="75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</row>
    <row r="114" spans="1:33" s="36" customFormat="1" x14ac:dyDescent="0.25">
      <c r="A114" s="4" t="s">
        <v>331</v>
      </c>
      <c r="B114" s="3" t="s">
        <v>520</v>
      </c>
      <c r="C114" s="38" t="s">
        <v>323</v>
      </c>
      <c r="D114" s="72"/>
      <c r="E114" s="72"/>
      <c r="F114" s="114">
        <v>58.656583624999598</v>
      </c>
      <c r="G114" s="114">
        <v>34.062000000000012</v>
      </c>
      <c r="H114" s="114">
        <v>118.75000000000045</v>
      </c>
      <c r="I114" s="114">
        <v>118.75087500000006</v>
      </c>
      <c r="J114" s="114">
        <v>49.999999999999773</v>
      </c>
      <c r="K114" s="114">
        <v>49.999999999999773</v>
      </c>
      <c r="L114" s="114">
        <v>50.000000000000568</v>
      </c>
      <c r="M114" s="114">
        <v>50.000000000000568</v>
      </c>
      <c r="N114" s="114">
        <v>49.999999999999773</v>
      </c>
      <c r="O114" s="114">
        <v>49.999999999999773</v>
      </c>
      <c r="P114" s="72">
        <f t="shared" si="2"/>
        <v>327.40658362500017</v>
      </c>
      <c r="Q114" s="80">
        <f t="shared" si="3"/>
        <v>302.81287500000019</v>
      </c>
      <c r="R114" s="75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</row>
    <row r="115" spans="1:33" s="36" customFormat="1" ht="15.75" customHeight="1" outlineLevel="1" x14ac:dyDescent="0.25">
      <c r="A115" s="4" t="s">
        <v>332</v>
      </c>
      <c r="B115" s="3" t="s">
        <v>636</v>
      </c>
      <c r="C115" s="38" t="s">
        <v>323</v>
      </c>
      <c r="D115" s="72"/>
      <c r="E115" s="72"/>
      <c r="F115" s="114"/>
      <c r="G115" s="114"/>
      <c r="H115" s="72"/>
      <c r="I115" s="72"/>
      <c r="J115" s="72"/>
      <c r="K115" s="72"/>
      <c r="L115" s="72"/>
      <c r="M115" s="72"/>
      <c r="N115" s="72"/>
      <c r="O115" s="72"/>
      <c r="P115" s="72">
        <f t="shared" si="2"/>
        <v>0</v>
      </c>
      <c r="Q115" s="80">
        <f t="shared" si="3"/>
        <v>0</v>
      </c>
      <c r="R115" s="75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1:33" s="36" customFormat="1" x14ac:dyDescent="0.25">
      <c r="A116" s="4" t="s">
        <v>333</v>
      </c>
      <c r="B116" s="3" t="s">
        <v>521</v>
      </c>
      <c r="C116" s="38" t="s">
        <v>323</v>
      </c>
      <c r="D116" s="72"/>
      <c r="E116" s="72"/>
      <c r="F116" s="114"/>
      <c r="G116" s="114"/>
      <c r="H116" s="72"/>
      <c r="I116" s="72"/>
      <c r="J116" s="72"/>
      <c r="K116" s="72"/>
      <c r="L116" s="72"/>
      <c r="M116" s="72"/>
      <c r="N116" s="72"/>
      <c r="O116" s="72"/>
      <c r="P116" s="72">
        <f t="shared" si="2"/>
        <v>0</v>
      </c>
      <c r="Q116" s="80">
        <f t="shared" si="3"/>
        <v>0</v>
      </c>
      <c r="R116" s="75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</row>
    <row r="117" spans="1:33" s="36" customFormat="1" ht="15.75" customHeight="1" outlineLevel="1" x14ac:dyDescent="0.25">
      <c r="A117" s="4" t="s">
        <v>334</v>
      </c>
      <c r="B117" s="3" t="s">
        <v>522</v>
      </c>
      <c r="C117" s="38" t="s">
        <v>323</v>
      </c>
      <c r="D117" s="91"/>
      <c r="E117" s="91"/>
      <c r="F117" s="117"/>
      <c r="G117" s="117"/>
      <c r="H117" s="91"/>
      <c r="I117" s="91"/>
      <c r="J117" s="91"/>
      <c r="K117" s="91"/>
      <c r="L117" s="91"/>
      <c r="M117" s="91"/>
      <c r="N117" s="91"/>
      <c r="O117" s="91"/>
      <c r="P117" s="72">
        <f t="shared" si="2"/>
        <v>0</v>
      </c>
      <c r="Q117" s="80">
        <f t="shared" si="3"/>
        <v>0</v>
      </c>
      <c r="R117" s="75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</row>
    <row r="118" spans="1:33" s="36" customFormat="1" ht="15.75" customHeight="1" outlineLevel="1" x14ac:dyDescent="0.25">
      <c r="A118" s="4" t="s">
        <v>335</v>
      </c>
      <c r="B118" s="3" t="s">
        <v>643</v>
      </c>
      <c r="C118" s="38" t="s">
        <v>323</v>
      </c>
      <c r="D118" s="72"/>
      <c r="E118" s="72"/>
      <c r="F118" s="114"/>
      <c r="G118" s="114"/>
      <c r="H118" s="72"/>
      <c r="I118" s="72"/>
      <c r="J118" s="72"/>
      <c r="K118" s="72"/>
      <c r="L118" s="72"/>
      <c r="M118" s="72"/>
      <c r="N118" s="72"/>
      <c r="O118" s="72"/>
      <c r="P118" s="72">
        <f t="shared" si="2"/>
        <v>0</v>
      </c>
      <c r="Q118" s="80">
        <f t="shared" si="3"/>
        <v>0</v>
      </c>
      <c r="R118" s="75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</row>
    <row r="119" spans="1:33" s="36" customFormat="1" ht="31.5" customHeight="1" outlineLevel="1" x14ac:dyDescent="0.25">
      <c r="A119" s="4" t="s">
        <v>336</v>
      </c>
      <c r="B119" s="5" t="s">
        <v>393</v>
      </c>
      <c r="C119" s="38" t="s">
        <v>323</v>
      </c>
      <c r="D119" s="72"/>
      <c r="E119" s="72"/>
      <c r="F119" s="114"/>
      <c r="G119" s="114"/>
      <c r="H119" s="72"/>
      <c r="I119" s="72"/>
      <c r="J119" s="72"/>
      <c r="K119" s="72"/>
      <c r="L119" s="72"/>
      <c r="M119" s="72"/>
      <c r="N119" s="72"/>
      <c r="O119" s="72"/>
      <c r="P119" s="72">
        <f t="shared" si="2"/>
        <v>0</v>
      </c>
      <c r="Q119" s="80">
        <f t="shared" si="3"/>
        <v>0</v>
      </c>
      <c r="R119" s="75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</row>
    <row r="120" spans="1:33" s="36" customFormat="1" ht="15.75" customHeight="1" outlineLevel="1" x14ac:dyDescent="0.25">
      <c r="A120" s="4" t="s">
        <v>567</v>
      </c>
      <c r="B120" s="6" t="s">
        <v>217</v>
      </c>
      <c r="C120" s="38" t="s">
        <v>323</v>
      </c>
      <c r="D120" s="72"/>
      <c r="E120" s="72"/>
      <c r="F120" s="114"/>
      <c r="G120" s="114"/>
      <c r="H120" s="72"/>
      <c r="I120" s="72"/>
      <c r="J120" s="72"/>
      <c r="K120" s="72"/>
      <c r="L120" s="72"/>
      <c r="M120" s="72"/>
      <c r="N120" s="72"/>
      <c r="O120" s="72"/>
      <c r="P120" s="72">
        <f t="shared" si="2"/>
        <v>0</v>
      </c>
      <c r="Q120" s="80">
        <f t="shared" si="3"/>
        <v>0</v>
      </c>
      <c r="R120" s="75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</row>
    <row r="121" spans="1:33" s="36" customFormat="1" ht="15.75" customHeight="1" outlineLevel="1" x14ac:dyDescent="0.25">
      <c r="A121" s="4" t="s">
        <v>568</v>
      </c>
      <c r="B121" s="6" t="s">
        <v>205</v>
      </c>
      <c r="C121" s="38" t="s">
        <v>323</v>
      </c>
      <c r="D121" s="72"/>
      <c r="E121" s="72"/>
      <c r="F121" s="114"/>
      <c r="G121" s="114"/>
      <c r="H121" s="72"/>
      <c r="I121" s="72"/>
      <c r="J121" s="72"/>
      <c r="K121" s="72"/>
      <c r="L121" s="72"/>
      <c r="M121" s="72"/>
      <c r="N121" s="72"/>
      <c r="O121" s="72"/>
      <c r="P121" s="72">
        <f t="shared" si="2"/>
        <v>0</v>
      </c>
      <c r="Q121" s="80">
        <f t="shared" si="3"/>
        <v>0</v>
      </c>
      <c r="R121" s="75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</row>
    <row r="122" spans="1:33" s="36" customFormat="1" x14ac:dyDescent="0.25">
      <c r="A122" s="4" t="s">
        <v>337</v>
      </c>
      <c r="B122" s="3" t="s">
        <v>523</v>
      </c>
      <c r="C122" s="38" t="s">
        <v>323</v>
      </c>
      <c r="D122" s="72"/>
      <c r="E122" s="72"/>
      <c r="F122" s="114"/>
      <c r="G122" s="114"/>
      <c r="H122" s="72"/>
      <c r="I122" s="72"/>
      <c r="J122" s="72"/>
      <c r="K122" s="72"/>
      <c r="L122" s="72"/>
      <c r="M122" s="72"/>
      <c r="N122" s="72"/>
      <c r="O122" s="72"/>
      <c r="P122" s="72">
        <f t="shared" si="2"/>
        <v>0</v>
      </c>
      <c r="Q122" s="80">
        <f t="shared" si="3"/>
        <v>0</v>
      </c>
      <c r="R122" s="75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1:33" s="36" customFormat="1" x14ac:dyDescent="0.25">
      <c r="A123" s="4" t="s">
        <v>19</v>
      </c>
      <c r="B123" s="32" t="s">
        <v>605</v>
      </c>
      <c r="C123" s="38" t="s">
        <v>323</v>
      </c>
      <c r="D123" s="72"/>
      <c r="E123" s="72"/>
      <c r="F123" s="114">
        <v>11.731285235</v>
      </c>
      <c r="G123" s="114">
        <v>6.8124000000000029</v>
      </c>
      <c r="H123" s="114">
        <v>23.75</v>
      </c>
      <c r="I123" s="114">
        <v>23.750175000000013</v>
      </c>
      <c r="J123" s="114">
        <v>10</v>
      </c>
      <c r="K123" s="114">
        <v>10</v>
      </c>
      <c r="L123" s="114">
        <v>10</v>
      </c>
      <c r="M123" s="114">
        <v>10</v>
      </c>
      <c r="N123" s="114">
        <v>10</v>
      </c>
      <c r="O123" s="114">
        <v>10</v>
      </c>
      <c r="P123" s="72">
        <f t="shared" si="2"/>
        <v>65.481285235000001</v>
      </c>
      <c r="Q123" s="80">
        <f t="shared" si="3"/>
        <v>60.562575000000017</v>
      </c>
      <c r="R123" s="75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1:33" s="36" customFormat="1" ht="15.75" customHeight="1" outlineLevel="1" x14ac:dyDescent="0.25">
      <c r="A124" s="4" t="s">
        <v>15</v>
      </c>
      <c r="B124" s="3" t="s">
        <v>596</v>
      </c>
      <c r="C124" s="38" t="s">
        <v>323</v>
      </c>
      <c r="D124" s="72"/>
      <c r="E124" s="72"/>
      <c r="F124" s="114"/>
      <c r="G124" s="114"/>
      <c r="H124" s="72"/>
      <c r="I124" s="72"/>
      <c r="J124" s="72"/>
      <c r="K124" s="72"/>
      <c r="L124" s="72"/>
      <c r="M124" s="72"/>
      <c r="N124" s="72"/>
      <c r="O124" s="72"/>
      <c r="P124" s="72">
        <f t="shared" si="2"/>
        <v>0</v>
      </c>
      <c r="Q124" s="80">
        <f t="shared" si="3"/>
        <v>0</v>
      </c>
      <c r="R124" s="75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:33" s="36" customFormat="1" ht="31.5" customHeight="1" outlineLevel="1" x14ac:dyDescent="0.25">
      <c r="A125" s="4" t="s">
        <v>592</v>
      </c>
      <c r="B125" s="1" t="s">
        <v>474</v>
      </c>
      <c r="C125" s="38" t="s">
        <v>323</v>
      </c>
      <c r="D125" s="72"/>
      <c r="E125" s="72"/>
      <c r="F125" s="114"/>
      <c r="G125" s="114"/>
      <c r="H125" s="72"/>
      <c r="I125" s="72"/>
      <c r="J125" s="72"/>
      <c r="K125" s="72"/>
      <c r="L125" s="72"/>
      <c r="M125" s="72"/>
      <c r="N125" s="72"/>
      <c r="O125" s="72"/>
      <c r="P125" s="72">
        <f t="shared" si="2"/>
        <v>0</v>
      </c>
      <c r="Q125" s="80">
        <f t="shared" si="3"/>
        <v>0</v>
      </c>
      <c r="R125" s="75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:33" s="36" customFormat="1" ht="31.5" customHeight="1" outlineLevel="1" x14ac:dyDescent="0.25">
      <c r="A126" s="4" t="s">
        <v>593</v>
      </c>
      <c r="B126" s="1" t="s">
        <v>475</v>
      </c>
      <c r="C126" s="38" t="s">
        <v>323</v>
      </c>
      <c r="D126" s="72"/>
      <c r="E126" s="72"/>
      <c r="F126" s="114"/>
      <c r="G126" s="114"/>
      <c r="H126" s="72"/>
      <c r="I126" s="72"/>
      <c r="J126" s="72"/>
      <c r="K126" s="72"/>
      <c r="L126" s="72"/>
      <c r="M126" s="72"/>
      <c r="N126" s="72"/>
      <c r="O126" s="72"/>
      <c r="P126" s="72">
        <f t="shared" si="2"/>
        <v>0</v>
      </c>
      <c r="Q126" s="80">
        <f t="shared" si="3"/>
        <v>0</v>
      </c>
      <c r="R126" s="75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:33" s="36" customFormat="1" ht="31.5" customHeight="1" outlineLevel="1" x14ac:dyDescent="0.25">
      <c r="A127" s="4" t="s">
        <v>594</v>
      </c>
      <c r="B127" s="1" t="s">
        <v>460</v>
      </c>
      <c r="C127" s="38" t="s">
        <v>323</v>
      </c>
      <c r="D127" s="72"/>
      <c r="E127" s="72"/>
      <c r="F127" s="114"/>
      <c r="G127" s="114"/>
      <c r="H127" s="72"/>
      <c r="I127" s="72"/>
      <c r="J127" s="72"/>
      <c r="K127" s="72"/>
      <c r="L127" s="72"/>
      <c r="M127" s="72"/>
      <c r="N127" s="72"/>
      <c r="O127" s="72"/>
      <c r="P127" s="72">
        <f t="shared" si="2"/>
        <v>0</v>
      </c>
      <c r="Q127" s="80">
        <f t="shared" si="3"/>
        <v>0</v>
      </c>
      <c r="R127" s="75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:33" s="36" customFormat="1" ht="15.75" customHeight="1" outlineLevel="1" x14ac:dyDescent="0.25">
      <c r="A128" s="4" t="s">
        <v>382</v>
      </c>
      <c r="B128" s="7" t="s">
        <v>644</v>
      </c>
      <c r="C128" s="38" t="s">
        <v>323</v>
      </c>
      <c r="D128" s="72"/>
      <c r="E128" s="72"/>
      <c r="F128" s="114"/>
      <c r="G128" s="114"/>
      <c r="H128" s="72"/>
      <c r="I128" s="72"/>
      <c r="J128" s="72"/>
      <c r="K128" s="72"/>
      <c r="L128" s="72"/>
      <c r="M128" s="72"/>
      <c r="N128" s="72"/>
      <c r="O128" s="72"/>
      <c r="P128" s="72">
        <f t="shared" si="2"/>
        <v>0</v>
      </c>
      <c r="Q128" s="80">
        <f t="shared" si="3"/>
        <v>0</v>
      </c>
      <c r="R128" s="75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:33" s="36" customFormat="1" x14ac:dyDescent="0.25">
      <c r="A129" s="4" t="s">
        <v>383</v>
      </c>
      <c r="B129" s="7" t="s">
        <v>390</v>
      </c>
      <c r="C129" s="38" t="s">
        <v>323</v>
      </c>
      <c r="D129" s="72"/>
      <c r="E129" s="72"/>
      <c r="F129" s="114">
        <v>11.731285235</v>
      </c>
      <c r="G129" s="114">
        <v>6.8124000000000029</v>
      </c>
      <c r="H129" s="114">
        <v>23.922402035734841</v>
      </c>
      <c r="I129" s="114">
        <v>23.750175000000013</v>
      </c>
      <c r="J129" s="114">
        <v>10</v>
      </c>
      <c r="K129" s="114">
        <v>10</v>
      </c>
      <c r="L129" s="114">
        <v>10</v>
      </c>
      <c r="M129" s="114">
        <v>10</v>
      </c>
      <c r="N129" s="114">
        <v>10</v>
      </c>
      <c r="O129" s="114">
        <v>10</v>
      </c>
      <c r="P129" s="72">
        <f t="shared" si="2"/>
        <v>65.653687270734849</v>
      </c>
      <c r="Q129" s="80">
        <f t="shared" si="3"/>
        <v>60.562575000000017</v>
      </c>
      <c r="R129" s="75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  <row r="130" spans="1:33" s="36" customFormat="1" ht="15.75" customHeight="1" outlineLevel="1" x14ac:dyDescent="0.25">
      <c r="A130" s="4" t="s">
        <v>384</v>
      </c>
      <c r="B130" s="7" t="s">
        <v>638</v>
      </c>
      <c r="C130" s="38" t="s">
        <v>323</v>
      </c>
      <c r="D130" s="72"/>
      <c r="E130" s="72"/>
      <c r="F130" s="114"/>
      <c r="G130" s="114"/>
      <c r="H130" s="72"/>
      <c r="I130" s="72"/>
      <c r="J130" s="72"/>
      <c r="K130" s="72"/>
      <c r="L130" s="72"/>
      <c r="M130" s="72"/>
      <c r="N130" s="72"/>
      <c r="O130" s="72"/>
      <c r="P130" s="72">
        <f t="shared" si="2"/>
        <v>0</v>
      </c>
      <c r="Q130" s="80">
        <f t="shared" si="3"/>
        <v>0</v>
      </c>
      <c r="R130" s="75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</row>
    <row r="131" spans="1:33" s="36" customFormat="1" x14ac:dyDescent="0.25">
      <c r="A131" s="4" t="s">
        <v>385</v>
      </c>
      <c r="B131" s="7" t="s">
        <v>391</v>
      </c>
      <c r="C131" s="38" t="s">
        <v>323</v>
      </c>
      <c r="D131" s="72"/>
      <c r="E131" s="72"/>
      <c r="F131" s="114"/>
      <c r="G131" s="114"/>
      <c r="H131" s="72"/>
      <c r="I131" s="72"/>
      <c r="J131" s="72"/>
      <c r="K131" s="72"/>
      <c r="L131" s="72"/>
      <c r="M131" s="72"/>
      <c r="N131" s="72"/>
      <c r="O131" s="72"/>
      <c r="P131" s="72">
        <f t="shared" si="2"/>
        <v>0</v>
      </c>
      <c r="Q131" s="80">
        <f t="shared" si="3"/>
        <v>0</v>
      </c>
      <c r="R131" s="75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</row>
    <row r="132" spans="1:33" s="36" customFormat="1" ht="15.75" customHeight="1" outlineLevel="1" x14ac:dyDescent="0.25">
      <c r="A132" s="4" t="s">
        <v>386</v>
      </c>
      <c r="B132" s="7" t="s">
        <v>392</v>
      </c>
      <c r="C132" s="38" t="s">
        <v>323</v>
      </c>
      <c r="D132" s="72"/>
      <c r="E132" s="72"/>
      <c r="F132" s="114"/>
      <c r="G132" s="114"/>
      <c r="H132" s="72"/>
      <c r="I132" s="72"/>
      <c r="J132" s="72"/>
      <c r="K132" s="72"/>
      <c r="L132" s="72"/>
      <c r="M132" s="72"/>
      <c r="N132" s="72"/>
      <c r="O132" s="72"/>
      <c r="P132" s="72">
        <f t="shared" si="2"/>
        <v>0</v>
      </c>
      <c r="Q132" s="80">
        <f t="shared" si="3"/>
        <v>0</v>
      </c>
      <c r="R132" s="75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</row>
    <row r="133" spans="1:33" s="36" customFormat="1" ht="15.75" customHeight="1" outlineLevel="1" x14ac:dyDescent="0.25">
      <c r="A133" s="4" t="s">
        <v>387</v>
      </c>
      <c r="B133" s="7" t="s">
        <v>645</v>
      </c>
      <c r="C133" s="38" t="s">
        <v>323</v>
      </c>
      <c r="D133" s="72"/>
      <c r="E133" s="72"/>
      <c r="F133" s="114"/>
      <c r="G133" s="114"/>
      <c r="H133" s="72"/>
      <c r="I133" s="72"/>
      <c r="J133" s="72"/>
      <c r="K133" s="72"/>
      <c r="L133" s="72"/>
      <c r="M133" s="72"/>
      <c r="N133" s="72"/>
      <c r="O133" s="72"/>
      <c r="P133" s="72">
        <f t="shared" si="2"/>
        <v>0</v>
      </c>
      <c r="Q133" s="80">
        <f t="shared" si="3"/>
        <v>0</v>
      </c>
      <c r="R133" s="75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</row>
    <row r="134" spans="1:33" s="36" customFormat="1" ht="31.5" customHeight="1" outlineLevel="1" x14ac:dyDescent="0.25">
      <c r="A134" s="4" t="s">
        <v>388</v>
      </c>
      <c r="B134" s="7" t="s">
        <v>393</v>
      </c>
      <c r="C134" s="38" t="s">
        <v>323</v>
      </c>
      <c r="D134" s="72"/>
      <c r="E134" s="72"/>
      <c r="F134" s="114"/>
      <c r="G134" s="114"/>
      <c r="H134" s="72"/>
      <c r="I134" s="72"/>
      <c r="J134" s="72"/>
      <c r="K134" s="72"/>
      <c r="L134" s="72"/>
      <c r="M134" s="72"/>
      <c r="N134" s="72"/>
      <c r="O134" s="72"/>
      <c r="P134" s="72">
        <f t="shared" si="2"/>
        <v>0</v>
      </c>
      <c r="Q134" s="80">
        <f t="shared" si="3"/>
        <v>0</v>
      </c>
      <c r="R134" s="75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</row>
    <row r="135" spans="1:33" s="36" customFormat="1" ht="15.75" customHeight="1" outlineLevel="1" x14ac:dyDescent="0.25">
      <c r="A135" s="4" t="s">
        <v>569</v>
      </c>
      <c r="B135" s="6" t="s">
        <v>394</v>
      </c>
      <c r="C135" s="38" t="s">
        <v>323</v>
      </c>
      <c r="D135" s="72"/>
      <c r="E135" s="72"/>
      <c r="F135" s="114"/>
      <c r="G135" s="114"/>
      <c r="H135" s="72"/>
      <c r="I135" s="72"/>
      <c r="J135" s="72"/>
      <c r="K135" s="72"/>
      <c r="L135" s="72"/>
      <c r="M135" s="72"/>
      <c r="N135" s="72"/>
      <c r="O135" s="72"/>
      <c r="P135" s="72">
        <f t="shared" si="2"/>
        <v>0</v>
      </c>
      <c r="Q135" s="80">
        <f t="shared" si="3"/>
        <v>0</v>
      </c>
      <c r="R135" s="75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</row>
    <row r="136" spans="1:33" s="36" customFormat="1" ht="15.75" customHeight="1" outlineLevel="1" x14ac:dyDescent="0.25">
      <c r="A136" s="4" t="s">
        <v>570</v>
      </c>
      <c r="B136" s="6" t="s">
        <v>205</v>
      </c>
      <c r="C136" s="38" t="s">
        <v>323</v>
      </c>
      <c r="D136" s="72"/>
      <c r="E136" s="72"/>
      <c r="F136" s="114"/>
      <c r="G136" s="114"/>
      <c r="H136" s="72"/>
      <c r="I136" s="72"/>
      <c r="J136" s="72"/>
      <c r="K136" s="72"/>
      <c r="L136" s="72"/>
      <c r="M136" s="72"/>
      <c r="N136" s="72"/>
      <c r="O136" s="72"/>
      <c r="P136" s="72">
        <f t="shared" si="2"/>
        <v>0</v>
      </c>
      <c r="Q136" s="80">
        <f t="shared" si="3"/>
        <v>0</v>
      </c>
      <c r="R136" s="75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</row>
    <row r="137" spans="1:33" s="36" customFormat="1" x14ac:dyDescent="0.25">
      <c r="A137" s="4" t="s">
        <v>389</v>
      </c>
      <c r="B137" s="7" t="s">
        <v>523</v>
      </c>
      <c r="C137" s="38" t="s">
        <v>323</v>
      </c>
      <c r="D137" s="72"/>
      <c r="E137" s="72"/>
      <c r="F137" s="114"/>
      <c r="G137" s="114"/>
      <c r="H137" s="72"/>
      <c r="I137" s="72"/>
      <c r="J137" s="72"/>
      <c r="K137" s="72"/>
      <c r="L137" s="72"/>
      <c r="M137" s="72"/>
      <c r="N137" s="72"/>
      <c r="O137" s="72"/>
      <c r="P137" s="72">
        <f t="shared" si="2"/>
        <v>0</v>
      </c>
      <c r="Q137" s="80">
        <f t="shared" si="3"/>
        <v>0</v>
      </c>
      <c r="R137" s="75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1:33" s="36" customFormat="1" x14ac:dyDescent="0.25">
      <c r="A138" s="4" t="s">
        <v>21</v>
      </c>
      <c r="B138" s="32" t="s">
        <v>659</v>
      </c>
      <c r="C138" s="38" t="s">
        <v>323</v>
      </c>
      <c r="D138" s="72"/>
      <c r="E138" s="72"/>
      <c r="F138" s="114">
        <v>46.925298389999597</v>
      </c>
      <c r="G138" s="114">
        <v>27.249600000000008</v>
      </c>
      <c r="H138" s="72">
        <v>95.000000000000455</v>
      </c>
      <c r="I138" s="72">
        <v>95.000700000000052</v>
      </c>
      <c r="J138" s="72">
        <v>39.999999999999773</v>
      </c>
      <c r="K138" s="72">
        <v>39.999999999999773</v>
      </c>
      <c r="L138" s="72">
        <v>40.000000000000568</v>
      </c>
      <c r="M138" s="72">
        <v>40.000000000000568</v>
      </c>
      <c r="N138" s="72">
        <v>39.999999999999773</v>
      </c>
      <c r="O138" s="72">
        <v>39.999999999999773</v>
      </c>
      <c r="P138" s="72">
        <f t="shared" si="2"/>
        <v>261.92529839000019</v>
      </c>
      <c r="Q138" s="80">
        <f t="shared" si="3"/>
        <v>242.25030000000018</v>
      </c>
      <c r="R138" s="75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1:33" s="36" customFormat="1" ht="15.75" customHeight="1" outlineLevel="1" x14ac:dyDescent="0.25">
      <c r="A139" s="4" t="s">
        <v>39</v>
      </c>
      <c r="B139" s="3" t="s">
        <v>596</v>
      </c>
      <c r="C139" s="38" t="s">
        <v>323</v>
      </c>
      <c r="D139" s="72"/>
      <c r="E139" s="72"/>
      <c r="F139" s="114"/>
      <c r="G139" s="114"/>
      <c r="H139" s="72"/>
      <c r="I139" s="72"/>
      <c r="J139" s="72"/>
      <c r="K139" s="72"/>
      <c r="L139" s="72"/>
      <c r="M139" s="72"/>
      <c r="N139" s="72"/>
      <c r="O139" s="72"/>
      <c r="P139" s="72">
        <f t="shared" si="2"/>
        <v>0</v>
      </c>
      <c r="Q139" s="80">
        <f t="shared" si="3"/>
        <v>0</v>
      </c>
      <c r="R139" s="75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1:33" s="36" customFormat="1" ht="31.5" customHeight="1" outlineLevel="1" x14ac:dyDescent="0.25">
      <c r="A140" s="4" t="s">
        <v>476</v>
      </c>
      <c r="B140" s="1" t="s">
        <v>474</v>
      </c>
      <c r="C140" s="38" t="s">
        <v>323</v>
      </c>
      <c r="D140" s="72"/>
      <c r="E140" s="72"/>
      <c r="F140" s="114"/>
      <c r="G140" s="114"/>
      <c r="H140" s="72"/>
      <c r="I140" s="72"/>
      <c r="J140" s="72"/>
      <c r="K140" s="72"/>
      <c r="L140" s="72"/>
      <c r="M140" s="72"/>
      <c r="N140" s="72"/>
      <c r="O140" s="72"/>
      <c r="P140" s="72">
        <f t="shared" si="2"/>
        <v>0</v>
      </c>
      <c r="Q140" s="80">
        <f t="shared" si="3"/>
        <v>0</v>
      </c>
      <c r="R140" s="75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1:33" s="36" customFormat="1" ht="31.5" customHeight="1" outlineLevel="1" x14ac:dyDescent="0.25">
      <c r="A141" s="4" t="s">
        <v>477</v>
      </c>
      <c r="B141" s="1" t="s">
        <v>475</v>
      </c>
      <c r="C141" s="38" t="s">
        <v>323</v>
      </c>
      <c r="D141" s="72"/>
      <c r="E141" s="72"/>
      <c r="F141" s="114"/>
      <c r="G141" s="114"/>
      <c r="H141" s="72"/>
      <c r="I141" s="72"/>
      <c r="J141" s="72"/>
      <c r="K141" s="72"/>
      <c r="L141" s="72"/>
      <c r="M141" s="72"/>
      <c r="N141" s="72"/>
      <c r="O141" s="72"/>
      <c r="P141" s="72">
        <f t="shared" si="2"/>
        <v>0</v>
      </c>
      <c r="Q141" s="80">
        <f t="shared" si="3"/>
        <v>0</v>
      </c>
      <c r="R141" s="75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1:33" s="36" customFormat="1" ht="31.5" customHeight="1" outlineLevel="1" x14ac:dyDescent="0.25">
      <c r="A142" s="4" t="s">
        <v>571</v>
      </c>
      <c r="B142" s="1" t="s">
        <v>460</v>
      </c>
      <c r="C142" s="38" t="s">
        <v>323</v>
      </c>
      <c r="D142" s="72"/>
      <c r="E142" s="72"/>
      <c r="F142" s="114"/>
      <c r="G142" s="114"/>
      <c r="H142" s="72"/>
      <c r="I142" s="72"/>
      <c r="J142" s="72"/>
      <c r="K142" s="72"/>
      <c r="L142" s="72"/>
      <c r="M142" s="72"/>
      <c r="N142" s="72"/>
      <c r="O142" s="72"/>
      <c r="P142" s="72">
        <f t="shared" si="2"/>
        <v>0</v>
      </c>
      <c r="Q142" s="80">
        <f t="shared" si="3"/>
        <v>0</v>
      </c>
      <c r="R142" s="75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1:33" s="36" customFormat="1" ht="15.75" customHeight="1" outlineLevel="1" x14ac:dyDescent="0.25">
      <c r="A143" s="4" t="s">
        <v>40</v>
      </c>
      <c r="B143" s="3" t="s">
        <v>635</v>
      </c>
      <c r="C143" s="38" t="s">
        <v>323</v>
      </c>
      <c r="D143" s="72"/>
      <c r="E143" s="72"/>
      <c r="F143" s="114"/>
      <c r="G143" s="114"/>
      <c r="H143" s="72"/>
      <c r="I143" s="72"/>
      <c r="J143" s="72"/>
      <c r="K143" s="72"/>
      <c r="L143" s="72"/>
      <c r="M143" s="72"/>
      <c r="N143" s="72"/>
      <c r="O143" s="72"/>
      <c r="P143" s="72">
        <f t="shared" si="2"/>
        <v>0</v>
      </c>
      <c r="Q143" s="80">
        <f t="shared" si="3"/>
        <v>0</v>
      </c>
      <c r="R143" s="75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1:33" s="36" customFormat="1" x14ac:dyDescent="0.25">
      <c r="A144" s="4" t="s">
        <v>338</v>
      </c>
      <c r="B144" s="3" t="s">
        <v>520</v>
      </c>
      <c r="C144" s="38" t="s">
        <v>323</v>
      </c>
      <c r="D144" s="72"/>
      <c r="E144" s="72"/>
      <c r="F144" s="114">
        <v>46.925298389999597</v>
      </c>
      <c r="G144" s="114">
        <v>27.249600000000008</v>
      </c>
      <c r="H144" s="72">
        <v>95.000000000000455</v>
      </c>
      <c r="I144" s="72">
        <v>95.000700000000052</v>
      </c>
      <c r="J144" s="72">
        <v>39.999999999999773</v>
      </c>
      <c r="K144" s="72">
        <v>39.999999999999773</v>
      </c>
      <c r="L144" s="72">
        <v>40.000000000000568</v>
      </c>
      <c r="M144" s="72">
        <v>40.000000000000568</v>
      </c>
      <c r="N144" s="72">
        <v>39.999999999999773</v>
      </c>
      <c r="O144" s="72">
        <v>39.999999999999773</v>
      </c>
      <c r="P144" s="72">
        <f t="shared" si="2"/>
        <v>261.92529839000019</v>
      </c>
      <c r="Q144" s="80">
        <f t="shared" si="3"/>
        <v>242.25030000000018</v>
      </c>
      <c r="R144" s="75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1:33" s="36" customFormat="1" ht="15.75" customHeight="1" outlineLevel="1" x14ac:dyDescent="0.25">
      <c r="A145" s="4" t="s">
        <v>339</v>
      </c>
      <c r="B145" s="3" t="s">
        <v>636</v>
      </c>
      <c r="C145" s="38" t="s">
        <v>323</v>
      </c>
      <c r="D145" s="72"/>
      <c r="E145" s="72"/>
      <c r="F145" s="114"/>
      <c r="G145" s="114"/>
      <c r="H145" s="72"/>
      <c r="I145" s="72"/>
      <c r="J145" s="72"/>
      <c r="K145" s="72"/>
      <c r="L145" s="72"/>
      <c r="M145" s="72"/>
      <c r="N145" s="72"/>
      <c r="O145" s="72"/>
      <c r="P145" s="72">
        <f t="shared" si="2"/>
        <v>0</v>
      </c>
      <c r="Q145" s="80">
        <f t="shared" si="3"/>
        <v>0</v>
      </c>
      <c r="R145" s="75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1:33" s="36" customFormat="1" x14ac:dyDescent="0.25">
      <c r="A146" s="4" t="s">
        <v>340</v>
      </c>
      <c r="B146" s="5" t="s">
        <v>521</v>
      </c>
      <c r="C146" s="38" t="s">
        <v>323</v>
      </c>
      <c r="D146" s="72"/>
      <c r="E146" s="72"/>
      <c r="F146" s="114"/>
      <c r="G146" s="114"/>
      <c r="H146" s="72"/>
      <c r="I146" s="72"/>
      <c r="J146" s="72"/>
      <c r="K146" s="72"/>
      <c r="L146" s="72"/>
      <c r="M146" s="72"/>
      <c r="N146" s="72"/>
      <c r="O146" s="72"/>
      <c r="P146" s="72">
        <f t="shared" si="2"/>
        <v>0</v>
      </c>
      <c r="Q146" s="80">
        <f t="shared" si="3"/>
        <v>0</v>
      </c>
      <c r="R146" s="75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1:33" s="36" customFormat="1" ht="15.75" customHeight="1" outlineLevel="1" x14ac:dyDescent="0.25">
      <c r="A147" s="4" t="s">
        <v>341</v>
      </c>
      <c r="B147" s="3" t="s">
        <v>522</v>
      </c>
      <c r="C147" s="38" t="s">
        <v>323</v>
      </c>
      <c r="D147" s="91"/>
      <c r="E147" s="91"/>
      <c r="F147" s="117"/>
      <c r="G147" s="117"/>
      <c r="H147" s="91"/>
      <c r="I147" s="91"/>
      <c r="J147" s="91"/>
      <c r="K147" s="91"/>
      <c r="L147" s="91"/>
      <c r="M147" s="91"/>
      <c r="N147" s="91"/>
      <c r="O147" s="91"/>
      <c r="P147" s="72">
        <f t="shared" si="2"/>
        <v>0</v>
      </c>
      <c r="Q147" s="80">
        <f t="shared" si="3"/>
        <v>0</v>
      </c>
      <c r="R147" s="75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1:33" s="36" customFormat="1" ht="15.75" customHeight="1" outlineLevel="1" x14ac:dyDescent="0.25">
      <c r="A148" s="4" t="s">
        <v>342</v>
      </c>
      <c r="B148" s="3" t="s">
        <v>643</v>
      </c>
      <c r="C148" s="38" t="s">
        <v>323</v>
      </c>
      <c r="D148" s="72"/>
      <c r="E148" s="72"/>
      <c r="F148" s="114"/>
      <c r="G148" s="114"/>
      <c r="H148" s="72"/>
      <c r="I148" s="72"/>
      <c r="J148" s="72"/>
      <c r="K148" s="72"/>
      <c r="L148" s="72"/>
      <c r="M148" s="72"/>
      <c r="N148" s="72"/>
      <c r="O148" s="72"/>
      <c r="P148" s="72">
        <f t="shared" si="2"/>
        <v>0</v>
      </c>
      <c r="Q148" s="80">
        <f t="shared" si="3"/>
        <v>0</v>
      </c>
      <c r="R148" s="75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1:33" s="36" customFormat="1" ht="31.5" customHeight="1" outlineLevel="1" x14ac:dyDescent="0.25">
      <c r="A149" s="4" t="s">
        <v>343</v>
      </c>
      <c r="B149" s="5" t="s">
        <v>393</v>
      </c>
      <c r="C149" s="38" t="s">
        <v>323</v>
      </c>
      <c r="D149" s="72"/>
      <c r="E149" s="72"/>
      <c r="F149" s="114"/>
      <c r="G149" s="114"/>
      <c r="H149" s="72"/>
      <c r="I149" s="72"/>
      <c r="J149" s="72"/>
      <c r="K149" s="72"/>
      <c r="L149" s="72"/>
      <c r="M149" s="72"/>
      <c r="N149" s="72"/>
      <c r="O149" s="72"/>
      <c r="P149" s="72">
        <f t="shared" si="2"/>
        <v>0</v>
      </c>
      <c r="Q149" s="80">
        <f t="shared" si="3"/>
        <v>0</v>
      </c>
      <c r="R149" s="75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</row>
    <row r="150" spans="1:33" s="36" customFormat="1" ht="15.75" customHeight="1" outlineLevel="1" x14ac:dyDescent="0.25">
      <c r="A150" s="4" t="s">
        <v>572</v>
      </c>
      <c r="B150" s="6" t="s">
        <v>217</v>
      </c>
      <c r="C150" s="38" t="s">
        <v>323</v>
      </c>
      <c r="D150" s="72"/>
      <c r="E150" s="72"/>
      <c r="F150" s="114"/>
      <c r="G150" s="114"/>
      <c r="H150" s="72"/>
      <c r="I150" s="72"/>
      <c r="J150" s="72"/>
      <c r="K150" s="72"/>
      <c r="L150" s="72"/>
      <c r="M150" s="72"/>
      <c r="N150" s="72"/>
      <c r="O150" s="72"/>
      <c r="P150" s="72">
        <f t="shared" si="2"/>
        <v>0</v>
      </c>
      <c r="Q150" s="80">
        <f t="shared" si="3"/>
        <v>0</v>
      </c>
      <c r="R150" s="75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</row>
    <row r="151" spans="1:33" s="36" customFormat="1" ht="15.75" customHeight="1" outlineLevel="1" x14ac:dyDescent="0.25">
      <c r="A151" s="4" t="s">
        <v>573</v>
      </c>
      <c r="B151" s="6" t="s">
        <v>205</v>
      </c>
      <c r="C151" s="38" t="s">
        <v>323</v>
      </c>
      <c r="D151" s="72"/>
      <c r="E151" s="72"/>
      <c r="F151" s="114"/>
      <c r="G151" s="114"/>
      <c r="H151" s="72"/>
      <c r="I151" s="72"/>
      <c r="J151" s="72"/>
      <c r="K151" s="72"/>
      <c r="L151" s="72"/>
      <c r="M151" s="72"/>
      <c r="N151" s="72"/>
      <c r="O151" s="72"/>
      <c r="P151" s="72">
        <f t="shared" ref="P151:P164" si="4">D151+F151+H151+J151+L151+N151</f>
        <v>0</v>
      </c>
      <c r="Q151" s="80">
        <f t="shared" ref="Q151:Q164" si="5">E151+G151+I151+K151+M151+O151</f>
        <v>0</v>
      </c>
      <c r="R151" s="75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</row>
    <row r="152" spans="1:33" s="36" customFormat="1" x14ac:dyDescent="0.25">
      <c r="A152" s="4" t="s">
        <v>344</v>
      </c>
      <c r="B152" s="3" t="s">
        <v>523</v>
      </c>
      <c r="C152" s="38" t="s">
        <v>323</v>
      </c>
      <c r="D152" s="72"/>
      <c r="E152" s="72"/>
      <c r="F152" s="114"/>
      <c r="G152" s="114"/>
      <c r="H152" s="72"/>
      <c r="I152" s="72"/>
      <c r="J152" s="72"/>
      <c r="K152" s="72"/>
      <c r="L152" s="72"/>
      <c r="M152" s="72"/>
      <c r="N152" s="72"/>
      <c r="O152" s="72"/>
      <c r="P152" s="72">
        <f t="shared" si="4"/>
        <v>0</v>
      </c>
      <c r="Q152" s="80">
        <f t="shared" si="5"/>
        <v>0</v>
      </c>
      <c r="R152" s="75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</row>
    <row r="153" spans="1:33" s="36" customFormat="1" x14ac:dyDescent="0.25">
      <c r="A153" s="4" t="s">
        <v>22</v>
      </c>
      <c r="B153" s="32" t="s">
        <v>5</v>
      </c>
      <c r="C153" s="38" t="s">
        <v>323</v>
      </c>
      <c r="D153" s="72"/>
      <c r="E153" s="72"/>
      <c r="F153" s="114">
        <v>46.925298389999597</v>
      </c>
      <c r="G153" s="114">
        <v>27.25</v>
      </c>
      <c r="H153" s="72">
        <v>95.000000000000455</v>
      </c>
      <c r="I153" s="72">
        <v>95.000700000000052</v>
      </c>
      <c r="J153" s="72">
        <v>39.999999999999773</v>
      </c>
      <c r="K153" s="72">
        <v>39.999999999999773</v>
      </c>
      <c r="L153" s="72">
        <v>40.000000000000568</v>
      </c>
      <c r="M153" s="72">
        <v>40.000000000000568</v>
      </c>
      <c r="N153" s="72">
        <v>39.999999999999773</v>
      </c>
      <c r="O153" s="72">
        <v>39.999999999999773</v>
      </c>
      <c r="P153" s="72">
        <f>D153+F153+H153+J153+L153+N153</f>
        <v>261.92529839000019</v>
      </c>
      <c r="Q153" s="80">
        <f t="shared" si="5"/>
        <v>242.25070000000017</v>
      </c>
      <c r="R153" s="75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</row>
    <row r="154" spans="1:33" s="36" customFormat="1" x14ac:dyDescent="0.25">
      <c r="A154" s="4" t="s">
        <v>42</v>
      </c>
      <c r="B154" s="7" t="s">
        <v>397</v>
      </c>
      <c r="C154" s="38" t="s">
        <v>323</v>
      </c>
      <c r="D154" s="72"/>
      <c r="E154" s="72"/>
      <c r="F154" s="114">
        <v>46.925298389999597</v>
      </c>
      <c r="G154" s="114">
        <v>27.25</v>
      </c>
      <c r="H154" s="72">
        <v>95.000000000000455</v>
      </c>
      <c r="I154" s="72">
        <v>95.000700000000052</v>
      </c>
      <c r="J154" s="72">
        <v>39.999999999999773</v>
      </c>
      <c r="K154" s="72">
        <v>39.999999999999773</v>
      </c>
      <c r="L154" s="72">
        <v>40.000000000000568</v>
      </c>
      <c r="M154" s="72">
        <v>40.000000000000568</v>
      </c>
      <c r="N154" s="72">
        <v>39.999999999999773</v>
      </c>
      <c r="O154" s="72">
        <v>39.999999999999773</v>
      </c>
      <c r="P154" s="72">
        <f t="shared" si="4"/>
        <v>261.92529839000019</v>
      </c>
      <c r="Q154" s="80">
        <f t="shared" si="5"/>
        <v>242.25070000000017</v>
      </c>
      <c r="R154" s="75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</row>
    <row r="155" spans="1:33" s="36" customFormat="1" x14ac:dyDescent="0.25">
      <c r="A155" s="4" t="s">
        <v>43</v>
      </c>
      <c r="B155" s="7" t="s">
        <v>6</v>
      </c>
      <c r="C155" s="38" t="s">
        <v>323</v>
      </c>
      <c r="D155" s="72"/>
      <c r="E155" s="72"/>
      <c r="F155" s="114"/>
      <c r="G155" s="114"/>
      <c r="H155" s="72"/>
      <c r="I155" s="72"/>
      <c r="J155" s="72"/>
      <c r="K155" s="72"/>
      <c r="L155" s="72"/>
      <c r="M155" s="72"/>
      <c r="N155" s="72"/>
      <c r="O155" s="72"/>
      <c r="P155" s="72">
        <f t="shared" si="4"/>
        <v>0</v>
      </c>
      <c r="Q155" s="80">
        <f t="shared" si="5"/>
        <v>0</v>
      </c>
      <c r="R155" s="75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</row>
    <row r="156" spans="1:33" s="36" customFormat="1" x14ac:dyDescent="0.25">
      <c r="A156" s="4" t="s">
        <v>54</v>
      </c>
      <c r="B156" s="7" t="s">
        <v>694</v>
      </c>
      <c r="C156" s="38" t="s">
        <v>323</v>
      </c>
      <c r="D156" s="72"/>
      <c r="E156" s="72"/>
      <c r="F156" s="114"/>
      <c r="G156" s="114"/>
      <c r="H156" s="72"/>
      <c r="I156" s="72"/>
      <c r="J156" s="72"/>
      <c r="K156" s="72"/>
      <c r="L156" s="72"/>
      <c r="M156" s="72"/>
      <c r="N156" s="72"/>
      <c r="O156" s="72"/>
      <c r="P156" s="72">
        <f t="shared" si="4"/>
        <v>0</v>
      </c>
      <c r="Q156" s="80">
        <f t="shared" si="5"/>
        <v>0</v>
      </c>
      <c r="R156" s="75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</row>
    <row r="157" spans="1:33" s="36" customFormat="1" ht="18" customHeight="1" thickBot="1" x14ac:dyDescent="0.3">
      <c r="A157" s="9" t="s">
        <v>55</v>
      </c>
      <c r="B157" s="7" t="s">
        <v>398</v>
      </c>
      <c r="C157" s="40" t="s">
        <v>323</v>
      </c>
      <c r="D157" s="64"/>
      <c r="E157" s="64"/>
      <c r="F157" s="118"/>
      <c r="G157" s="118"/>
      <c r="H157" s="64"/>
      <c r="I157" s="64"/>
      <c r="J157" s="64"/>
      <c r="K157" s="64"/>
      <c r="L157" s="64"/>
      <c r="M157" s="64"/>
      <c r="N157" s="81"/>
      <c r="O157" s="81"/>
      <c r="P157" s="72">
        <f t="shared" si="4"/>
        <v>0</v>
      </c>
      <c r="Q157" s="80">
        <f t="shared" si="5"/>
        <v>0</v>
      </c>
      <c r="R157" s="75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</row>
    <row r="158" spans="1:33" s="36" customFormat="1" ht="18" customHeight="1" x14ac:dyDescent="0.25">
      <c r="A158" s="29" t="s">
        <v>103</v>
      </c>
      <c r="B158" s="30" t="s">
        <v>441</v>
      </c>
      <c r="C158" s="37" t="s">
        <v>84</v>
      </c>
      <c r="D158" s="77"/>
      <c r="E158" s="77"/>
      <c r="F158" s="119"/>
      <c r="G158" s="119"/>
      <c r="H158" s="77"/>
      <c r="I158" s="77"/>
      <c r="J158" s="77"/>
      <c r="K158" s="77"/>
      <c r="L158" s="77"/>
      <c r="M158" s="77"/>
      <c r="N158" s="77"/>
      <c r="O158" s="77"/>
      <c r="P158" s="77">
        <f t="shared" si="4"/>
        <v>0</v>
      </c>
      <c r="Q158" s="78">
        <f t="shared" si="5"/>
        <v>0</v>
      </c>
      <c r="R158" s="75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</row>
    <row r="159" spans="1:33" s="36" customFormat="1" ht="37.5" customHeight="1" x14ac:dyDescent="0.25">
      <c r="A159" s="4" t="s">
        <v>104</v>
      </c>
      <c r="B159" s="7" t="s">
        <v>653</v>
      </c>
      <c r="C159" s="38" t="s">
        <v>323</v>
      </c>
      <c r="D159" s="72"/>
      <c r="E159" s="72"/>
      <c r="F159" s="114">
        <v>59.072020913199601</v>
      </c>
      <c r="G159" s="114">
        <v>34.062000000000012</v>
      </c>
      <c r="H159" s="72">
        <v>124.59530000000046</v>
      </c>
      <c r="I159" s="72">
        <v>120.26787500000006</v>
      </c>
      <c r="J159" s="72">
        <v>58.138299999999774</v>
      </c>
      <c r="K159" s="72">
        <v>58.138299999999774</v>
      </c>
      <c r="L159" s="72">
        <v>60.54500000000057</v>
      </c>
      <c r="M159" s="72">
        <v>60.54500000000057</v>
      </c>
      <c r="N159" s="72">
        <v>63.072499999999771</v>
      </c>
      <c r="O159" s="72">
        <v>63.072499999999771</v>
      </c>
      <c r="P159" s="72">
        <f t="shared" si="4"/>
        <v>365.42312091320019</v>
      </c>
      <c r="Q159" s="80">
        <f t="shared" si="5"/>
        <v>336.08567500000021</v>
      </c>
      <c r="R159" s="75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</row>
    <row r="160" spans="1:33" s="36" customFormat="1" ht="18" customHeight="1" x14ac:dyDescent="0.25">
      <c r="A160" s="4" t="s">
        <v>105</v>
      </c>
      <c r="B160" s="7" t="s">
        <v>606</v>
      </c>
      <c r="C160" s="38" t="s">
        <v>323</v>
      </c>
      <c r="D160" s="72"/>
      <c r="E160" s="72"/>
      <c r="F160" s="114"/>
      <c r="G160" s="114"/>
      <c r="H160" s="72"/>
      <c r="I160" s="72"/>
      <c r="J160" s="72"/>
      <c r="K160" s="72"/>
      <c r="L160" s="72"/>
      <c r="M160" s="72"/>
      <c r="N160" s="72"/>
      <c r="O160" s="72"/>
      <c r="P160" s="72">
        <f t="shared" si="4"/>
        <v>0</v>
      </c>
      <c r="Q160" s="80">
        <f t="shared" si="5"/>
        <v>0</v>
      </c>
      <c r="R160" s="75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</row>
    <row r="161" spans="1:33" s="36" customFormat="1" ht="18" customHeight="1" x14ac:dyDescent="0.25">
      <c r="A161" s="4" t="s">
        <v>505</v>
      </c>
      <c r="B161" s="1" t="s">
        <v>528</v>
      </c>
      <c r="C161" s="38" t="s">
        <v>323</v>
      </c>
      <c r="D161" s="72"/>
      <c r="E161" s="72"/>
      <c r="F161" s="114"/>
      <c r="G161" s="114"/>
      <c r="H161" s="72"/>
      <c r="I161" s="72"/>
      <c r="J161" s="72"/>
      <c r="K161" s="72"/>
      <c r="L161" s="72"/>
      <c r="M161" s="72"/>
      <c r="N161" s="72"/>
      <c r="O161" s="72"/>
      <c r="P161" s="72">
        <f t="shared" si="4"/>
        <v>0</v>
      </c>
      <c r="Q161" s="80">
        <f t="shared" si="5"/>
        <v>0</v>
      </c>
      <c r="R161" s="75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</row>
    <row r="162" spans="1:33" s="36" customFormat="1" ht="18" customHeight="1" x14ac:dyDescent="0.25">
      <c r="A162" s="4" t="s">
        <v>210</v>
      </c>
      <c r="B162" s="7" t="s">
        <v>660</v>
      </c>
      <c r="C162" s="38" t="s">
        <v>323</v>
      </c>
      <c r="D162" s="72"/>
      <c r="E162" s="72"/>
      <c r="F162" s="114"/>
      <c r="G162" s="114"/>
      <c r="H162" s="72"/>
      <c r="I162" s="72"/>
      <c r="J162" s="72"/>
      <c r="K162" s="72"/>
      <c r="L162" s="72"/>
      <c r="M162" s="72"/>
      <c r="N162" s="72"/>
      <c r="O162" s="72"/>
      <c r="P162" s="72">
        <f t="shared" si="4"/>
        <v>0</v>
      </c>
      <c r="Q162" s="80">
        <f t="shared" si="5"/>
        <v>0</v>
      </c>
      <c r="R162" s="75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</row>
    <row r="163" spans="1:33" s="36" customFormat="1" ht="18" customHeight="1" x14ac:dyDescent="0.25">
      <c r="A163" s="10" t="s">
        <v>506</v>
      </c>
      <c r="B163" s="1" t="s">
        <v>529</v>
      </c>
      <c r="C163" s="38" t="s">
        <v>323</v>
      </c>
      <c r="D163" s="81"/>
      <c r="E163" s="81"/>
      <c r="F163" s="115"/>
      <c r="G163" s="115"/>
      <c r="H163" s="81"/>
      <c r="I163" s="81"/>
      <c r="J163" s="81"/>
      <c r="K163" s="81"/>
      <c r="L163" s="81"/>
      <c r="M163" s="81"/>
      <c r="N163" s="81"/>
      <c r="O163" s="81"/>
      <c r="P163" s="81">
        <f t="shared" si="4"/>
        <v>0</v>
      </c>
      <c r="Q163" s="82">
        <f t="shared" si="5"/>
        <v>0</v>
      </c>
      <c r="R163" s="75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</row>
    <row r="164" spans="1:33" s="36" customFormat="1" ht="32.25" thickBot="1" x14ac:dyDescent="0.3">
      <c r="A164" s="9" t="s">
        <v>211</v>
      </c>
      <c r="B164" s="11" t="s">
        <v>661</v>
      </c>
      <c r="C164" s="40" t="s">
        <v>84</v>
      </c>
      <c r="D164" s="64"/>
      <c r="E164" s="64"/>
      <c r="F164" s="118"/>
      <c r="G164" s="118"/>
      <c r="H164" s="64"/>
      <c r="I164" s="64"/>
      <c r="J164" s="64"/>
      <c r="K164" s="64"/>
      <c r="L164" s="64"/>
      <c r="M164" s="64"/>
      <c r="N164" s="64"/>
      <c r="O164" s="64"/>
      <c r="P164" s="64">
        <f t="shared" si="4"/>
        <v>0</v>
      </c>
      <c r="Q164" s="83">
        <f t="shared" si="5"/>
        <v>0</v>
      </c>
      <c r="R164" s="75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</row>
    <row r="165" spans="1:33" s="36" customFormat="1" ht="19.5" thickBot="1" x14ac:dyDescent="0.3">
      <c r="A165" s="123" t="s">
        <v>102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5"/>
      <c r="R165" s="75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</row>
    <row r="166" spans="1:33" s="36" customFormat="1" ht="31.5" customHeight="1" x14ac:dyDescent="0.25">
      <c r="A166" s="31" t="s">
        <v>106</v>
      </c>
      <c r="B166" s="105" t="s">
        <v>607</v>
      </c>
      <c r="C166" s="41" t="s">
        <v>323</v>
      </c>
      <c r="D166" s="84"/>
      <c r="E166" s="84"/>
      <c r="F166" s="84">
        <v>655.88285262096235</v>
      </c>
      <c r="G166" s="84">
        <v>463.55773199999999</v>
      </c>
      <c r="H166" s="84">
        <v>792.21298495486633</v>
      </c>
      <c r="I166" s="84">
        <v>576.94507916399994</v>
      </c>
      <c r="J166" s="84">
        <v>821.16430787257002</v>
      </c>
      <c r="K166" s="84">
        <v>821.16430787257002</v>
      </c>
      <c r="L166" s="84">
        <v>937.47780925498034</v>
      </c>
      <c r="M166" s="84">
        <v>937.47780925498034</v>
      </c>
      <c r="N166" s="84">
        <v>1072.0196838564977</v>
      </c>
      <c r="O166" s="84">
        <v>1072.0196838564977</v>
      </c>
      <c r="P166" s="84">
        <f>D166+F166+H166+J166+L166+N166</f>
        <v>4278.7576385598768</v>
      </c>
      <c r="Q166" s="85">
        <f t="shared" ref="Q166:Q229" si="6">E166+G166+I166+K166+M166+O166</f>
        <v>3871.164612148048</v>
      </c>
      <c r="R166" s="75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</row>
    <row r="167" spans="1:33" s="36" customFormat="1" ht="15.75" customHeight="1" outlineLevel="1" x14ac:dyDescent="0.25">
      <c r="A167" s="4" t="s">
        <v>107</v>
      </c>
      <c r="B167" s="3" t="s">
        <v>596</v>
      </c>
      <c r="C167" s="38" t="s">
        <v>323</v>
      </c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>
        <f t="shared" ref="P167:P229" si="7">D167+F167+H167+J167+L167+N167</f>
        <v>0</v>
      </c>
      <c r="Q167" s="80">
        <f t="shared" si="6"/>
        <v>0</v>
      </c>
      <c r="R167" s="75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</row>
    <row r="168" spans="1:33" s="36" customFormat="1" ht="31.5" customHeight="1" outlineLevel="1" x14ac:dyDescent="0.25">
      <c r="A168" s="4" t="s">
        <v>463</v>
      </c>
      <c r="B168" s="1" t="s">
        <v>474</v>
      </c>
      <c r="C168" s="38" t="s">
        <v>323</v>
      </c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>
        <f t="shared" si="7"/>
        <v>0</v>
      </c>
      <c r="Q168" s="80">
        <f t="shared" si="6"/>
        <v>0</v>
      </c>
      <c r="R168" s="75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</row>
    <row r="169" spans="1:33" s="36" customFormat="1" ht="31.5" customHeight="1" outlineLevel="1" x14ac:dyDescent="0.25">
      <c r="A169" s="4" t="s">
        <v>464</v>
      </c>
      <c r="B169" s="1" t="s">
        <v>475</v>
      </c>
      <c r="C169" s="38" t="s">
        <v>323</v>
      </c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>
        <f t="shared" si="7"/>
        <v>0</v>
      </c>
      <c r="Q169" s="80">
        <f t="shared" si="6"/>
        <v>0</v>
      </c>
      <c r="R169" s="75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</row>
    <row r="170" spans="1:33" s="36" customFormat="1" ht="31.5" customHeight="1" outlineLevel="1" x14ac:dyDescent="0.25">
      <c r="A170" s="4" t="s">
        <v>574</v>
      </c>
      <c r="B170" s="1" t="s">
        <v>460</v>
      </c>
      <c r="C170" s="38" t="s">
        <v>323</v>
      </c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>
        <f t="shared" si="7"/>
        <v>0</v>
      </c>
      <c r="Q170" s="80">
        <f t="shared" si="6"/>
        <v>0</v>
      </c>
      <c r="R170" s="75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</row>
    <row r="171" spans="1:33" s="36" customFormat="1" ht="15.75" customHeight="1" outlineLevel="1" x14ac:dyDescent="0.25">
      <c r="A171" s="4" t="s">
        <v>108</v>
      </c>
      <c r="B171" s="3" t="s">
        <v>635</v>
      </c>
      <c r="C171" s="38" t="s">
        <v>323</v>
      </c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>
        <f t="shared" si="7"/>
        <v>0</v>
      </c>
      <c r="Q171" s="80">
        <f t="shared" si="6"/>
        <v>0</v>
      </c>
      <c r="R171" s="75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</row>
    <row r="172" spans="1:33" s="36" customFormat="1" x14ac:dyDescent="0.25">
      <c r="A172" s="4" t="s">
        <v>222</v>
      </c>
      <c r="B172" s="3" t="s">
        <v>520</v>
      </c>
      <c r="C172" s="38" t="s">
        <v>323</v>
      </c>
      <c r="D172" s="72"/>
      <c r="E172" s="72"/>
      <c r="F172" s="72">
        <v>655.88285262096235</v>
      </c>
      <c r="G172" s="72">
        <v>463.55773199999999</v>
      </c>
      <c r="H172" s="72">
        <v>792.21298495486633</v>
      </c>
      <c r="I172" s="72">
        <v>576.94507916399994</v>
      </c>
      <c r="J172" s="72">
        <v>821.16430787257002</v>
      </c>
      <c r="K172" s="72">
        <v>821.16430787257002</v>
      </c>
      <c r="L172" s="72">
        <v>937.47780925498034</v>
      </c>
      <c r="M172" s="72">
        <v>937.47780925498034</v>
      </c>
      <c r="N172" s="72">
        <v>1072.0196838564977</v>
      </c>
      <c r="O172" s="72">
        <v>1072.0196838564977</v>
      </c>
      <c r="P172" s="72">
        <f t="shared" si="7"/>
        <v>4278.7576385598768</v>
      </c>
      <c r="Q172" s="80">
        <f t="shared" si="6"/>
        <v>3871.164612148048</v>
      </c>
      <c r="R172" s="75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</row>
    <row r="173" spans="1:33" s="36" customFormat="1" ht="15.75" customHeight="1" outlineLevel="1" x14ac:dyDescent="0.25">
      <c r="A173" s="4" t="s">
        <v>345</v>
      </c>
      <c r="B173" s="3" t="s">
        <v>636</v>
      </c>
      <c r="C173" s="38" t="s">
        <v>323</v>
      </c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>
        <f t="shared" si="7"/>
        <v>0</v>
      </c>
      <c r="Q173" s="80">
        <f t="shared" si="6"/>
        <v>0</v>
      </c>
      <c r="R173" s="75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</row>
    <row r="174" spans="1:33" s="36" customFormat="1" x14ac:dyDescent="0.25">
      <c r="A174" s="4" t="s">
        <v>346</v>
      </c>
      <c r="B174" s="3" t="s">
        <v>521</v>
      </c>
      <c r="C174" s="38" t="s">
        <v>323</v>
      </c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>
        <f t="shared" si="7"/>
        <v>0</v>
      </c>
      <c r="Q174" s="80">
        <f t="shared" si="6"/>
        <v>0</v>
      </c>
      <c r="R174" s="75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</row>
    <row r="175" spans="1:33" s="36" customFormat="1" ht="15.75" customHeight="1" outlineLevel="1" x14ac:dyDescent="0.25">
      <c r="A175" s="4" t="s">
        <v>347</v>
      </c>
      <c r="B175" s="3" t="s">
        <v>522</v>
      </c>
      <c r="C175" s="38" t="s">
        <v>323</v>
      </c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>
        <f t="shared" si="7"/>
        <v>0</v>
      </c>
      <c r="Q175" s="80">
        <f t="shared" si="6"/>
        <v>0</v>
      </c>
      <c r="R175" s="75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</row>
    <row r="176" spans="1:33" s="36" customFormat="1" ht="15.75" customHeight="1" outlineLevel="1" x14ac:dyDescent="0.25">
      <c r="A176" s="4" t="s">
        <v>348</v>
      </c>
      <c r="B176" s="3" t="s">
        <v>643</v>
      </c>
      <c r="C176" s="38" t="s">
        <v>323</v>
      </c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>
        <f t="shared" si="7"/>
        <v>0</v>
      </c>
      <c r="Q176" s="80">
        <f t="shared" si="6"/>
        <v>0</v>
      </c>
      <c r="R176" s="75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</row>
    <row r="177" spans="1:33" s="36" customFormat="1" ht="31.5" customHeight="1" outlineLevel="1" x14ac:dyDescent="0.25">
      <c r="A177" s="4" t="s">
        <v>349</v>
      </c>
      <c r="B177" s="5" t="s">
        <v>393</v>
      </c>
      <c r="C177" s="38" t="s">
        <v>323</v>
      </c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>
        <f t="shared" si="7"/>
        <v>0</v>
      </c>
      <c r="Q177" s="80">
        <f t="shared" si="6"/>
        <v>0</v>
      </c>
      <c r="R177" s="75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</row>
    <row r="178" spans="1:33" s="36" customFormat="1" ht="15.75" customHeight="1" outlineLevel="1" x14ac:dyDescent="0.25">
      <c r="A178" s="4" t="s">
        <v>575</v>
      </c>
      <c r="B178" s="6" t="s">
        <v>217</v>
      </c>
      <c r="C178" s="38" t="s">
        <v>323</v>
      </c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>
        <f t="shared" si="7"/>
        <v>0</v>
      </c>
      <c r="Q178" s="80">
        <f t="shared" si="6"/>
        <v>0</v>
      </c>
      <c r="R178" s="75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</row>
    <row r="179" spans="1:33" s="36" customFormat="1" ht="15.75" customHeight="1" outlineLevel="1" x14ac:dyDescent="0.25">
      <c r="A179" s="4" t="s">
        <v>576</v>
      </c>
      <c r="B179" s="6" t="s">
        <v>205</v>
      </c>
      <c r="C179" s="38" t="s">
        <v>323</v>
      </c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>
        <f t="shared" si="7"/>
        <v>0</v>
      </c>
      <c r="Q179" s="80">
        <f t="shared" si="6"/>
        <v>0</v>
      </c>
      <c r="R179" s="75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</row>
    <row r="180" spans="1:33" s="36" customFormat="1" ht="31.5" x14ac:dyDescent="0.25">
      <c r="A180" s="4" t="s">
        <v>350</v>
      </c>
      <c r="B180" s="7" t="s">
        <v>608</v>
      </c>
      <c r="C180" s="38" t="s">
        <v>323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>
        <f t="shared" si="7"/>
        <v>0</v>
      </c>
      <c r="Q180" s="80">
        <f t="shared" si="6"/>
        <v>0</v>
      </c>
      <c r="R180" s="75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</row>
    <row r="181" spans="1:33" s="36" customFormat="1" x14ac:dyDescent="0.25">
      <c r="A181" s="4" t="s">
        <v>465</v>
      </c>
      <c r="B181" s="1" t="s">
        <v>503</v>
      </c>
      <c r="C181" s="38" t="s">
        <v>323</v>
      </c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>
        <f t="shared" si="7"/>
        <v>0</v>
      </c>
      <c r="Q181" s="80">
        <f t="shared" si="6"/>
        <v>0</v>
      </c>
      <c r="R181" s="75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</row>
    <row r="182" spans="1:33" s="36" customFormat="1" x14ac:dyDescent="0.25">
      <c r="A182" s="4" t="s">
        <v>466</v>
      </c>
      <c r="B182" s="1" t="s">
        <v>504</v>
      </c>
      <c r="C182" s="38" t="s">
        <v>323</v>
      </c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>
        <f t="shared" si="7"/>
        <v>0</v>
      </c>
      <c r="Q182" s="80">
        <f t="shared" si="6"/>
        <v>0</v>
      </c>
      <c r="R182" s="75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</row>
    <row r="183" spans="1:33" s="36" customFormat="1" x14ac:dyDescent="0.25">
      <c r="A183" s="4" t="s">
        <v>351</v>
      </c>
      <c r="B183" s="3" t="s">
        <v>523</v>
      </c>
      <c r="C183" s="38" t="s">
        <v>323</v>
      </c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>
        <f t="shared" si="7"/>
        <v>0</v>
      </c>
      <c r="Q183" s="80">
        <f t="shared" si="6"/>
        <v>0</v>
      </c>
      <c r="R183" s="75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</row>
    <row r="184" spans="1:33" s="36" customFormat="1" x14ac:dyDescent="0.25">
      <c r="A184" s="4" t="s">
        <v>109</v>
      </c>
      <c r="B184" s="32" t="s">
        <v>609</v>
      </c>
      <c r="C184" s="38" t="s">
        <v>323</v>
      </c>
      <c r="D184" s="72"/>
      <c r="E184" s="72"/>
      <c r="F184" s="72">
        <v>575.91165607648145</v>
      </c>
      <c r="G184" s="72">
        <v>417.94515200000001</v>
      </c>
      <c r="H184" s="72">
        <v>645.55607077203808</v>
      </c>
      <c r="I184" s="72">
        <v>444.51564416399992</v>
      </c>
      <c r="J184" s="72">
        <v>736.63431427599903</v>
      </c>
      <c r="K184" s="72">
        <v>736.63431427599903</v>
      </c>
      <c r="L184" s="72">
        <v>846.27243064562344</v>
      </c>
      <c r="M184" s="72">
        <v>846.27243064562344</v>
      </c>
      <c r="N184" s="72">
        <v>973.38126400766203</v>
      </c>
      <c r="O184" s="72">
        <v>973.38126400766203</v>
      </c>
      <c r="P184" s="72">
        <f t="shared" si="7"/>
        <v>3777.7557357778041</v>
      </c>
      <c r="Q184" s="80">
        <f t="shared" si="6"/>
        <v>3418.7488050932843</v>
      </c>
      <c r="R184" s="75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</row>
    <row r="185" spans="1:33" s="36" customFormat="1" x14ac:dyDescent="0.25">
      <c r="A185" s="4" t="s">
        <v>110</v>
      </c>
      <c r="B185" s="7" t="s">
        <v>442</v>
      </c>
      <c r="C185" s="38" t="s">
        <v>323</v>
      </c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>
        <f t="shared" si="7"/>
        <v>0</v>
      </c>
      <c r="Q185" s="80">
        <f t="shared" si="6"/>
        <v>0</v>
      </c>
      <c r="R185" s="75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</row>
    <row r="186" spans="1:33" s="36" customFormat="1" x14ac:dyDescent="0.25">
      <c r="A186" s="4" t="s">
        <v>111</v>
      </c>
      <c r="B186" s="7" t="s">
        <v>610</v>
      </c>
      <c r="C186" s="38" t="s">
        <v>323</v>
      </c>
      <c r="D186" s="72"/>
      <c r="E186" s="72"/>
      <c r="F186" s="72">
        <v>104.571303615612</v>
      </c>
      <c r="G186" s="72">
        <v>102.772932</v>
      </c>
      <c r="H186" s="72">
        <v>120.25699915795319</v>
      </c>
      <c r="I186" s="72">
        <v>105.54780116399999</v>
      </c>
      <c r="J186" s="72">
        <v>138.2955490316472</v>
      </c>
      <c r="K186" s="72">
        <v>138.2955490316472</v>
      </c>
      <c r="L186" s="72">
        <v>159.0398813863932</v>
      </c>
      <c r="M186" s="72">
        <v>159.0398813863932</v>
      </c>
      <c r="N186" s="72">
        <v>182.89586359435319</v>
      </c>
      <c r="O186" s="72">
        <v>182.89586359435319</v>
      </c>
      <c r="P186" s="72">
        <f t="shared" si="7"/>
        <v>705.05959678595877</v>
      </c>
      <c r="Q186" s="80">
        <f t="shared" si="6"/>
        <v>688.55202717639349</v>
      </c>
      <c r="R186" s="75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</row>
    <row r="187" spans="1:33" s="36" customFormat="1" x14ac:dyDescent="0.25">
      <c r="A187" s="4" t="s">
        <v>112</v>
      </c>
      <c r="B187" s="1" t="s">
        <v>212</v>
      </c>
      <c r="C187" s="38" t="s">
        <v>323</v>
      </c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>
        <f t="shared" si="7"/>
        <v>0</v>
      </c>
      <c r="Q187" s="80">
        <f t="shared" si="6"/>
        <v>0</v>
      </c>
      <c r="R187" s="75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</row>
    <row r="188" spans="1:33" s="36" customFormat="1" x14ac:dyDescent="0.25">
      <c r="A188" s="4" t="s">
        <v>113</v>
      </c>
      <c r="B188" s="1" t="s">
        <v>443</v>
      </c>
      <c r="C188" s="38" t="s">
        <v>323</v>
      </c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>
        <f t="shared" si="7"/>
        <v>0</v>
      </c>
      <c r="Q188" s="80">
        <f t="shared" si="6"/>
        <v>0</v>
      </c>
      <c r="R188" s="75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</row>
    <row r="189" spans="1:33" s="36" customFormat="1" x14ac:dyDescent="0.25">
      <c r="A189" s="4" t="s">
        <v>372</v>
      </c>
      <c r="B189" s="1" t="s">
        <v>373</v>
      </c>
      <c r="C189" s="38" t="s">
        <v>323</v>
      </c>
      <c r="D189" s="72"/>
      <c r="E189" s="72"/>
      <c r="F189" s="72">
        <v>104.571303615612</v>
      </c>
      <c r="G189" s="72">
        <v>102.772932</v>
      </c>
      <c r="H189" s="72">
        <v>120.25699915795319</v>
      </c>
      <c r="I189" s="72">
        <v>105.54780116399999</v>
      </c>
      <c r="J189" s="72">
        <v>138.2955490316472</v>
      </c>
      <c r="K189" s="72">
        <v>138.2955490316472</v>
      </c>
      <c r="L189" s="72">
        <v>159.0398813863932</v>
      </c>
      <c r="M189" s="72">
        <v>159.0398813863932</v>
      </c>
      <c r="N189" s="72">
        <v>182.89586359435319</v>
      </c>
      <c r="O189" s="72">
        <v>182.89586359435319</v>
      </c>
      <c r="P189" s="72">
        <f t="shared" si="7"/>
        <v>705.05959678595877</v>
      </c>
      <c r="Q189" s="80">
        <f t="shared" si="6"/>
        <v>688.55202717639349</v>
      </c>
      <c r="R189" s="75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</row>
    <row r="190" spans="1:33" s="36" customFormat="1" ht="31.5" x14ac:dyDescent="0.25">
      <c r="A190" s="4" t="s">
        <v>114</v>
      </c>
      <c r="B190" s="7" t="s">
        <v>479</v>
      </c>
      <c r="C190" s="38" t="s">
        <v>323</v>
      </c>
      <c r="D190" s="72"/>
      <c r="E190" s="72"/>
      <c r="F190" s="72">
        <v>27.385764735662161</v>
      </c>
      <c r="G190" s="72">
        <v>25.694399999999998</v>
      </c>
      <c r="H190" s="72">
        <v>29.028910619801877</v>
      </c>
      <c r="I190" s="72">
        <v>25.694399999999998</v>
      </c>
      <c r="J190" s="72">
        <v>30.770645256989997</v>
      </c>
      <c r="K190" s="72">
        <v>30.770645256989997</v>
      </c>
      <c r="L190" s="72">
        <v>32.616883972409397</v>
      </c>
      <c r="M190" s="72">
        <v>32.616883972409397</v>
      </c>
      <c r="N190" s="72">
        <v>34.573897010754003</v>
      </c>
      <c r="O190" s="72">
        <v>34.573897010754003</v>
      </c>
      <c r="P190" s="72">
        <f t="shared" si="7"/>
        <v>154.37610159561743</v>
      </c>
      <c r="Q190" s="80">
        <f t="shared" si="6"/>
        <v>149.3502262401534</v>
      </c>
      <c r="R190" s="75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</row>
    <row r="191" spans="1:33" s="36" customFormat="1" ht="31.5" x14ac:dyDescent="0.25">
      <c r="A191" s="4" t="s">
        <v>223</v>
      </c>
      <c r="B191" s="7" t="s">
        <v>662</v>
      </c>
      <c r="C191" s="38" t="s">
        <v>323</v>
      </c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>
        <f t="shared" si="7"/>
        <v>0</v>
      </c>
      <c r="Q191" s="80">
        <f t="shared" si="6"/>
        <v>0</v>
      </c>
      <c r="R191" s="75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</row>
    <row r="192" spans="1:33" s="36" customFormat="1" ht="15.75" customHeight="1" outlineLevel="1" x14ac:dyDescent="0.25">
      <c r="A192" s="4" t="s">
        <v>224</v>
      </c>
      <c r="B192" s="7" t="s">
        <v>639</v>
      </c>
      <c r="C192" s="38" t="s">
        <v>323</v>
      </c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>
        <f t="shared" si="7"/>
        <v>0</v>
      </c>
      <c r="Q192" s="80">
        <f t="shared" si="6"/>
        <v>0</v>
      </c>
      <c r="R192" s="75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</row>
    <row r="193" spans="1:33" s="36" customFormat="1" x14ac:dyDescent="0.25">
      <c r="A193" s="4" t="s">
        <v>225</v>
      </c>
      <c r="B193" s="7" t="s">
        <v>213</v>
      </c>
      <c r="C193" s="38" t="s">
        <v>323</v>
      </c>
      <c r="D193" s="72"/>
      <c r="E193" s="72"/>
      <c r="F193" s="72">
        <v>64.920344369790868</v>
      </c>
      <c r="G193" s="72">
        <v>44.289000000000001</v>
      </c>
      <c r="H193" s="72">
        <v>78.763440319902458</v>
      </c>
      <c r="I193" s="72">
        <v>45.468400000000003</v>
      </c>
      <c r="J193" s="72">
        <v>92.846664356912427</v>
      </c>
      <c r="K193" s="72">
        <v>92.846664356912427</v>
      </c>
      <c r="L193" s="72">
        <v>107.26332017044952</v>
      </c>
      <c r="M193" s="72">
        <v>107.26332017044952</v>
      </c>
      <c r="N193" s="72">
        <v>124.02400270125666</v>
      </c>
      <c r="O193" s="72">
        <v>124.02400270125666</v>
      </c>
      <c r="P193" s="72">
        <f t="shared" si="7"/>
        <v>467.81777191831191</v>
      </c>
      <c r="Q193" s="80">
        <f t="shared" si="6"/>
        <v>413.89138722861861</v>
      </c>
      <c r="R193" s="75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</row>
    <row r="194" spans="1:33" s="36" customFormat="1" x14ac:dyDescent="0.25">
      <c r="A194" s="4" t="s">
        <v>226</v>
      </c>
      <c r="B194" s="7" t="s">
        <v>399</v>
      </c>
      <c r="C194" s="38" t="s">
        <v>323</v>
      </c>
      <c r="D194" s="72"/>
      <c r="E194" s="72"/>
      <c r="F194" s="72">
        <v>19.735784688416423</v>
      </c>
      <c r="G194" s="72">
        <v>13.463900000000001</v>
      </c>
      <c r="H194" s="72">
        <v>23.944085857250347</v>
      </c>
      <c r="I194" s="72">
        <v>13.8224</v>
      </c>
      <c r="J194" s="72">
        <v>28.225385964501378</v>
      </c>
      <c r="K194" s="72">
        <v>28.225385964501378</v>
      </c>
      <c r="L194" s="72">
        <v>32.608049331816652</v>
      </c>
      <c r="M194" s="72">
        <v>32.608049331816652</v>
      </c>
      <c r="N194" s="72">
        <v>37.703296821182029</v>
      </c>
      <c r="O194" s="72">
        <v>37.703296821182029</v>
      </c>
      <c r="P194" s="72">
        <f t="shared" si="7"/>
        <v>142.21660266316684</v>
      </c>
      <c r="Q194" s="80">
        <f t="shared" si="6"/>
        <v>125.82303211750005</v>
      </c>
      <c r="R194" s="75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</row>
    <row r="195" spans="1:33" s="36" customFormat="1" x14ac:dyDescent="0.25">
      <c r="A195" s="4" t="s">
        <v>365</v>
      </c>
      <c r="B195" s="7" t="s">
        <v>611</v>
      </c>
      <c r="C195" s="38" t="s">
        <v>323</v>
      </c>
      <c r="D195" s="72"/>
      <c r="E195" s="72"/>
      <c r="F195" s="72">
        <v>11.731285235</v>
      </c>
      <c r="G195" s="72">
        <v>6.8124000000000029</v>
      </c>
      <c r="H195" s="72">
        <v>23.922402035734841</v>
      </c>
      <c r="I195" s="72">
        <v>23.750175000000013</v>
      </c>
      <c r="J195" s="72">
        <v>10</v>
      </c>
      <c r="K195" s="72">
        <v>10</v>
      </c>
      <c r="L195" s="72">
        <v>10</v>
      </c>
      <c r="M195" s="72">
        <v>10</v>
      </c>
      <c r="N195" s="72">
        <v>10</v>
      </c>
      <c r="O195" s="72">
        <v>10</v>
      </c>
      <c r="P195" s="72">
        <f t="shared" si="7"/>
        <v>65.653687270734849</v>
      </c>
      <c r="Q195" s="80">
        <f t="shared" si="6"/>
        <v>60.562575000000017</v>
      </c>
      <c r="R195" s="75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</row>
    <row r="196" spans="1:33" s="36" customFormat="1" x14ac:dyDescent="0.25">
      <c r="A196" s="4" t="s">
        <v>375</v>
      </c>
      <c r="B196" s="1" t="s">
        <v>376</v>
      </c>
      <c r="C196" s="38" t="s">
        <v>323</v>
      </c>
      <c r="D196" s="72"/>
      <c r="E196" s="72"/>
      <c r="F196" s="72">
        <v>11.731285235</v>
      </c>
      <c r="G196" s="72">
        <v>6.8124000000000029</v>
      </c>
      <c r="H196" s="72">
        <v>23.922402035734841</v>
      </c>
      <c r="I196" s="72">
        <v>23.750175000000013</v>
      </c>
      <c r="J196" s="72">
        <v>10</v>
      </c>
      <c r="K196" s="72">
        <v>10</v>
      </c>
      <c r="L196" s="72">
        <v>10</v>
      </c>
      <c r="M196" s="72">
        <v>10</v>
      </c>
      <c r="N196" s="72">
        <v>10</v>
      </c>
      <c r="O196" s="72">
        <v>10</v>
      </c>
      <c r="P196" s="72">
        <f t="shared" si="7"/>
        <v>65.653687270734849</v>
      </c>
      <c r="Q196" s="80">
        <f t="shared" si="6"/>
        <v>60.562575000000017</v>
      </c>
      <c r="R196" s="75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</row>
    <row r="197" spans="1:33" s="36" customFormat="1" x14ac:dyDescent="0.25">
      <c r="A197" s="4" t="s">
        <v>374</v>
      </c>
      <c r="B197" s="7" t="s">
        <v>472</v>
      </c>
      <c r="C197" s="38" t="s">
        <v>323</v>
      </c>
      <c r="D197" s="72"/>
      <c r="E197" s="72"/>
      <c r="F197" s="72">
        <v>24.197745111999961</v>
      </c>
      <c r="G197" s="72">
        <v>12.099600000000001</v>
      </c>
      <c r="H197" s="72">
        <v>29.357479100066005</v>
      </c>
      <c r="I197" s="72">
        <v>12.42216</v>
      </c>
      <c r="J197" s="72">
        <v>34.606715975052978</v>
      </c>
      <c r="K197" s="72">
        <v>34.606715975052978</v>
      </c>
      <c r="L197" s="72">
        <v>39.980232799861028</v>
      </c>
      <c r="M197" s="72">
        <v>39.980232799861028</v>
      </c>
      <c r="N197" s="72">
        <v>46.227438167002383</v>
      </c>
      <c r="O197" s="72">
        <v>46.227438167002383</v>
      </c>
      <c r="P197" s="72">
        <f t="shared" si="7"/>
        <v>174.36961115398236</v>
      </c>
      <c r="Q197" s="80">
        <f t="shared" si="6"/>
        <v>145.33614694191638</v>
      </c>
      <c r="R197" s="75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</row>
    <row r="198" spans="1:33" s="36" customFormat="1" x14ac:dyDescent="0.25">
      <c r="A198" s="4" t="s">
        <v>377</v>
      </c>
      <c r="B198" s="7" t="s">
        <v>473</v>
      </c>
      <c r="C198" s="38" t="s">
        <v>323</v>
      </c>
      <c r="D198" s="72"/>
      <c r="E198" s="72"/>
      <c r="F198" s="72">
        <v>1.089</v>
      </c>
      <c r="G198" s="72">
        <v>0</v>
      </c>
      <c r="H198" s="72">
        <v>1.3212096661071682</v>
      </c>
      <c r="I198" s="72">
        <v>0</v>
      </c>
      <c r="J198" s="72">
        <v>1.557447337443989</v>
      </c>
      <c r="K198" s="72">
        <v>1.557447337443989</v>
      </c>
      <c r="L198" s="72">
        <v>1.7992781276738601</v>
      </c>
      <c r="M198" s="72">
        <v>1.7992781276738601</v>
      </c>
      <c r="N198" s="72">
        <v>2.080428566003055</v>
      </c>
      <c r="O198" s="72">
        <v>2.080428566003055</v>
      </c>
      <c r="P198" s="72">
        <f t="shared" si="7"/>
        <v>7.8473636972280723</v>
      </c>
      <c r="Q198" s="80">
        <f t="shared" si="6"/>
        <v>5.4371540311209046</v>
      </c>
      <c r="R198" s="75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</row>
    <row r="199" spans="1:33" s="36" customFormat="1" x14ac:dyDescent="0.25">
      <c r="A199" s="4" t="s">
        <v>378</v>
      </c>
      <c r="B199" s="7" t="s">
        <v>380</v>
      </c>
      <c r="C199" s="38" t="s">
        <v>323</v>
      </c>
      <c r="D199" s="72"/>
      <c r="E199" s="72"/>
      <c r="F199" s="72">
        <v>42.741628319999997</v>
      </c>
      <c r="G199" s="72">
        <v>22.279199999999999</v>
      </c>
      <c r="H199" s="72">
        <v>52.905745650144539</v>
      </c>
      <c r="I199" s="72">
        <v>22.279199999999999</v>
      </c>
      <c r="J199" s="72">
        <v>63.128165756561415</v>
      </c>
      <c r="K199" s="72">
        <v>63.128165756561415</v>
      </c>
      <c r="L199" s="72">
        <v>73.402132920730196</v>
      </c>
      <c r="M199" s="72">
        <v>73.402132920730196</v>
      </c>
      <c r="N199" s="72">
        <v>85.441656220968341</v>
      </c>
      <c r="O199" s="72">
        <v>85.441656220968341</v>
      </c>
      <c r="P199" s="72">
        <f t="shared" si="7"/>
        <v>317.61932886840452</v>
      </c>
      <c r="Q199" s="80">
        <f t="shared" si="6"/>
        <v>266.53035489825993</v>
      </c>
      <c r="R199" s="75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</row>
    <row r="200" spans="1:33" s="36" customFormat="1" ht="31.5" x14ac:dyDescent="0.25">
      <c r="A200" s="4" t="s">
        <v>379</v>
      </c>
      <c r="B200" s="7" t="s">
        <v>590</v>
      </c>
      <c r="C200" s="38" t="s">
        <v>323</v>
      </c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>
        <f t="shared" si="7"/>
        <v>0</v>
      </c>
      <c r="Q200" s="80">
        <f t="shared" si="6"/>
        <v>0</v>
      </c>
      <c r="R200" s="75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</row>
    <row r="201" spans="1:33" s="36" customFormat="1" x14ac:dyDescent="0.25">
      <c r="A201" s="4" t="s">
        <v>400</v>
      </c>
      <c r="B201" s="7" t="s">
        <v>663</v>
      </c>
      <c r="C201" s="38" t="s">
        <v>323</v>
      </c>
      <c r="D201" s="72"/>
      <c r="E201" s="72"/>
      <c r="F201" s="72">
        <v>279.53879999999998</v>
      </c>
      <c r="G201" s="72">
        <v>190.53371999999999</v>
      </c>
      <c r="H201" s="72">
        <v>286.05579836507764</v>
      </c>
      <c r="I201" s="72">
        <v>195.53110799999996</v>
      </c>
      <c r="J201" s="72">
        <v>337.20374059688965</v>
      </c>
      <c r="K201" s="72">
        <v>337.20374059688965</v>
      </c>
      <c r="L201" s="72">
        <v>389.56265193628957</v>
      </c>
      <c r="M201" s="72">
        <v>389.56265193628957</v>
      </c>
      <c r="N201" s="72">
        <v>450.43468092614239</v>
      </c>
      <c r="O201" s="72">
        <v>450.43468092614239</v>
      </c>
      <c r="P201" s="72">
        <f t="shared" si="7"/>
        <v>1742.7956718243993</v>
      </c>
      <c r="Q201" s="80">
        <f t="shared" si="6"/>
        <v>1563.2659014593214</v>
      </c>
      <c r="R201" s="75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</row>
    <row r="202" spans="1:33" s="36" customFormat="1" ht="26.25" customHeight="1" x14ac:dyDescent="0.25">
      <c r="A202" s="4" t="s">
        <v>115</v>
      </c>
      <c r="B202" s="32" t="s">
        <v>612</v>
      </c>
      <c r="C202" s="38" t="s">
        <v>323</v>
      </c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>
        <f t="shared" si="7"/>
        <v>0</v>
      </c>
      <c r="Q202" s="80">
        <f t="shared" si="6"/>
        <v>0</v>
      </c>
      <c r="R202" s="75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</row>
    <row r="203" spans="1:33" s="36" customFormat="1" x14ac:dyDescent="0.25">
      <c r="A203" s="4" t="s">
        <v>116</v>
      </c>
      <c r="B203" s="7" t="s">
        <v>36</v>
      </c>
      <c r="C203" s="38" t="s">
        <v>323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>
        <f t="shared" si="7"/>
        <v>0</v>
      </c>
      <c r="Q203" s="80">
        <f t="shared" si="6"/>
        <v>0</v>
      </c>
      <c r="R203" s="75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</row>
    <row r="204" spans="1:33" s="36" customFormat="1" x14ac:dyDescent="0.25">
      <c r="A204" s="4" t="s">
        <v>117</v>
      </c>
      <c r="B204" s="7" t="s">
        <v>60</v>
      </c>
      <c r="C204" s="38" t="s">
        <v>323</v>
      </c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>
        <f t="shared" si="7"/>
        <v>0</v>
      </c>
      <c r="Q204" s="80">
        <f t="shared" si="6"/>
        <v>0</v>
      </c>
      <c r="R204" s="75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</row>
    <row r="205" spans="1:33" s="36" customFormat="1" ht="34.5" customHeight="1" x14ac:dyDescent="0.25">
      <c r="A205" s="4" t="s">
        <v>227</v>
      </c>
      <c r="B205" s="1" t="s">
        <v>674</v>
      </c>
      <c r="C205" s="38" t="s">
        <v>323</v>
      </c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>
        <f t="shared" si="7"/>
        <v>0</v>
      </c>
      <c r="Q205" s="80">
        <f t="shared" si="6"/>
        <v>0</v>
      </c>
      <c r="R205" s="75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</row>
    <row r="206" spans="1:33" s="36" customFormat="1" x14ac:dyDescent="0.25">
      <c r="A206" s="4" t="s">
        <v>228</v>
      </c>
      <c r="B206" s="8" t="s">
        <v>194</v>
      </c>
      <c r="C206" s="38" t="s">
        <v>323</v>
      </c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>
        <f t="shared" si="7"/>
        <v>0</v>
      </c>
      <c r="Q206" s="80">
        <f t="shared" si="6"/>
        <v>0</v>
      </c>
      <c r="R206" s="75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</row>
    <row r="207" spans="1:33" s="36" customFormat="1" x14ac:dyDescent="0.25">
      <c r="A207" s="4" t="s">
        <v>229</v>
      </c>
      <c r="B207" s="8" t="s">
        <v>313</v>
      </c>
      <c r="C207" s="38" t="s">
        <v>323</v>
      </c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>
        <f t="shared" si="7"/>
        <v>0</v>
      </c>
      <c r="Q207" s="80">
        <f t="shared" si="6"/>
        <v>0</v>
      </c>
      <c r="R207" s="75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</row>
    <row r="208" spans="1:33" s="36" customFormat="1" x14ac:dyDescent="0.25">
      <c r="A208" s="4" t="s">
        <v>118</v>
      </c>
      <c r="B208" s="7" t="s">
        <v>664</v>
      </c>
      <c r="C208" s="38" t="s">
        <v>323</v>
      </c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>
        <f t="shared" si="7"/>
        <v>0</v>
      </c>
      <c r="Q208" s="80">
        <f t="shared" si="6"/>
        <v>0</v>
      </c>
      <c r="R208" s="75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</row>
    <row r="209" spans="1:33" s="36" customFormat="1" x14ac:dyDescent="0.25">
      <c r="A209" s="4" t="s">
        <v>120</v>
      </c>
      <c r="B209" s="32" t="s">
        <v>613</v>
      </c>
      <c r="C209" s="38" t="s">
        <v>323</v>
      </c>
      <c r="D209" s="72"/>
      <c r="E209" s="72"/>
      <c r="F209" s="72">
        <v>60.195</v>
      </c>
      <c r="G209" s="72">
        <v>32.699999999999996</v>
      </c>
      <c r="H209" s="72">
        <v>121.01400000000001</v>
      </c>
      <c r="I209" s="72">
        <v>115.82039999999999</v>
      </c>
      <c r="J209" s="72">
        <v>57.76596</v>
      </c>
      <c r="K209" s="72">
        <v>57.76596</v>
      </c>
      <c r="L209" s="72">
        <v>60.653999999999996</v>
      </c>
      <c r="M209" s="72">
        <v>60.653999999999996</v>
      </c>
      <c r="N209" s="72">
        <v>63.686399999999999</v>
      </c>
      <c r="O209" s="72">
        <v>63.686399999999999</v>
      </c>
      <c r="P209" s="72">
        <f t="shared" si="7"/>
        <v>363.31536</v>
      </c>
      <c r="Q209" s="80">
        <f t="shared" si="6"/>
        <v>330.62675999999999</v>
      </c>
      <c r="R209" s="75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</row>
    <row r="210" spans="1:33" s="36" customFormat="1" x14ac:dyDescent="0.25">
      <c r="A210" s="4" t="s">
        <v>121</v>
      </c>
      <c r="B210" s="7" t="s">
        <v>614</v>
      </c>
      <c r="C210" s="38" t="s">
        <v>323</v>
      </c>
      <c r="D210" s="72"/>
      <c r="E210" s="72"/>
      <c r="F210" s="72">
        <v>60.195</v>
      </c>
      <c r="G210" s="72">
        <v>32.699999999999996</v>
      </c>
      <c r="H210" s="72">
        <v>121.01400000000001</v>
      </c>
      <c r="I210" s="72">
        <v>115.82039999999999</v>
      </c>
      <c r="J210" s="72">
        <v>57.76596</v>
      </c>
      <c r="K210" s="72">
        <v>57.76596</v>
      </c>
      <c r="L210" s="72">
        <v>60.653999999999996</v>
      </c>
      <c r="M210" s="72">
        <v>60.653999999999996</v>
      </c>
      <c r="N210" s="72">
        <v>63.686399999999999</v>
      </c>
      <c r="O210" s="72">
        <v>63.686399999999999</v>
      </c>
      <c r="P210" s="72">
        <f t="shared" si="7"/>
        <v>363.31536</v>
      </c>
      <c r="Q210" s="80">
        <f t="shared" si="6"/>
        <v>330.62675999999999</v>
      </c>
      <c r="R210" s="75">
        <f>Q209/1.2</f>
        <v>275.52230000000003</v>
      </c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</row>
    <row r="211" spans="1:33" s="36" customFormat="1" x14ac:dyDescent="0.25">
      <c r="A211" s="4" t="s">
        <v>230</v>
      </c>
      <c r="B211" s="1" t="s">
        <v>444</v>
      </c>
      <c r="C211" s="38" t="s">
        <v>323</v>
      </c>
      <c r="D211" s="72"/>
      <c r="E211" s="72"/>
      <c r="F211" s="72">
        <v>52.395000000000003</v>
      </c>
      <c r="G211" s="72">
        <v>32.699999999999996</v>
      </c>
      <c r="H211" s="72">
        <v>121.01400000000001</v>
      </c>
      <c r="I211" s="72">
        <v>111.82039999999999</v>
      </c>
      <c r="J211" s="72">
        <v>57.76596</v>
      </c>
      <c r="K211" s="72">
        <v>57.76596</v>
      </c>
      <c r="L211" s="72">
        <v>60.653999999999996</v>
      </c>
      <c r="M211" s="72">
        <v>60.653999999999996</v>
      </c>
      <c r="N211" s="72">
        <v>63.686399999999999</v>
      </c>
      <c r="O211" s="72">
        <v>63.686399999999999</v>
      </c>
      <c r="P211" s="72">
        <f t="shared" si="7"/>
        <v>355.51536000000004</v>
      </c>
      <c r="Q211" s="80">
        <f t="shared" si="6"/>
        <v>326.62675999999999</v>
      </c>
      <c r="R211" s="75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</row>
    <row r="212" spans="1:33" s="36" customFormat="1" x14ac:dyDescent="0.25">
      <c r="A212" s="4" t="s">
        <v>231</v>
      </c>
      <c r="B212" s="1" t="s">
        <v>445</v>
      </c>
      <c r="C212" s="38" t="s">
        <v>323</v>
      </c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>
        <f t="shared" si="7"/>
        <v>0</v>
      </c>
      <c r="Q212" s="80">
        <f t="shared" si="6"/>
        <v>0</v>
      </c>
      <c r="R212" s="75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</row>
    <row r="213" spans="1:33" s="36" customFormat="1" ht="31.5" x14ac:dyDescent="0.25">
      <c r="A213" s="4" t="s">
        <v>232</v>
      </c>
      <c r="B213" s="1" t="s">
        <v>685</v>
      </c>
      <c r="C213" s="38" t="s">
        <v>323</v>
      </c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>
        <f t="shared" si="7"/>
        <v>0</v>
      </c>
      <c r="Q213" s="80">
        <f t="shared" si="6"/>
        <v>0</v>
      </c>
      <c r="R213" s="75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</row>
    <row r="214" spans="1:33" s="36" customFormat="1" x14ac:dyDescent="0.25">
      <c r="A214" s="4" t="s">
        <v>233</v>
      </c>
      <c r="B214" s="1" t="s">
        <v>446</v>
      </c>
      <c r="C214" s="38" t="s">
        <v>323</v>
      </c>
      <c r="D214" s="72"/>
      <c r="E214" s="72"/>
      <c r="F214" s="72">
        <v>7.8</v>
      </c>
      <c r="G214" s="72"/>
      <c r="H214" s="72"/>
      <c r="I214" s="72">
        <v>4</v>
      </c>
      <c r="J214" s="72"/>
      <c r="K214" s="72"/>
      <c r="L214" s="72"/>
      <c r="M214" s="72"/>
      <c r="N214" s="72"/>
      <c r="O214" s="72"/>
      <c r="P214" s="72">
        <f t="shared" si="7"/>
        <v>7.8</v>
      </c>
      <c r="Q214" s="80">
        <f t="shared" si="6"/>
        <v>4</v>
      </c>
      <c r="R214" s="75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</row>
    <row r="215" spans="1:33" s="36" customFormat="1" x14ac:dyDescent="0.25">
      <c r="A215" s="4" t="s">
        <v>366</v>
      </c>
      <c r="B215" s="1" t="s">
        <v>447</v>
      </c>
      <c r="C215" s="38" t="s">
        <v>323</v>
      </c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>
        <f t="shared" si="7"/>
        <v>0</v>
      </c>
      <c r="Q215" s="80">
        <f t="shared" si="6"/>
        <v>0</v>
      </c>
      <c r="R215" s="75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</row>
    <row r="216" spans="1:33" s="36" customFormat="1" x14ac:dyDescent="0.25">
      <c r="A216" s="4" t="s">
        <v>367</v>
      </c>
      <c r="B216" s="1" t="s">
        <v>119</v>
      </c>
      <c r="C216" s="38" t="s">
        <v>323</v>
      </c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>
        <f t="shared" si="7"/>
        <v>0</v>
      </c>
      <c r="Q216" s="80">
        <f t="shared" si="6"/>
        <v>0</v>
      </c>
      <c r="R216" s="75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</row>
    <row r="217" spans="1:33" s="36" customFormat="1" x14ac:dyDescent="0.25">
      <c r="A217" s="4" t="s">
        <v>122</v>
      </c>
      <c r="B217" s="7" t="s">
        <v>48</v>
      </c>
      <c r="C217" s="38" t="s">
        <v>323</v>
      </c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>
        <f t="shared" si="7"/>
        <v>0</v>
      </c>
      <c r="Q217" s="80">
        <f t="shared" si="6"/>
        <v>0</v>
      </c>
      <c r="R217" s="75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</row>
    <row r="218" spans="1:33" s="36" customFormat="1" x14ac:dyDescent="0.25">
      <c r="A218" s="4" t="s">
        <v>123</v>
      </c>
      <c r="B218" s="7" t="s">
        <v>673</v>
      </c>
      <c r="C218" s="38" t="s">
        <v>323</v>
      </c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>
        <f t="shared" si="7"/>
        <v>0</v>
      </c>
      <c r="Q218" s="80">
        <f t="shared" si="6"/>
        <v>0</v>
      </c>
      <c r="R218" s="75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</row>
    <row r="219" spans="1:33" s="36" customFormat="1" x14ac:dyDescent="0.25">
      <c r="A219" s="4" t="s">
        <v>507</v>
      </c>
      <c r="B219" s="7" t="s">
        <v>441</v>
      </c>
      <c r="C219" s="38" t="s">
        <v>84</v>
      </c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>
        <f t="shared" si="7"/>
        <v>0</v>
      </c>
      <c r="Q219" s="80">
        <f t="shared" si="6"/>
        <v>0</v>
      </c>
      <c r="R219" s="75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</row>
    <row r="220" spans="1:33" s="36" customFormat="1" ht="31.5" x14ac:dyDescent="0.25">
      <c r="A220" s="4" t="s">
        <v>508</v>
      </c>
      <c r="B220" s="7" t="s">
        <v>509</v>
      </c>
      <c r="C220" s="38" t="s">
        <v>323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>
        <f t="shared" si="7"/>
        <v>0</v>
      </c>
      <c r="Q220" s="80">
        <f t="shared" si="6"/>
        <v>0</v>
      </c>
      <c r="R220" s="75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</row>
    <row r="221" spans="1:33" s="36" customFormat="1" x14ac:dyDescent="0.25">
      <c r="A221" s="4" t="s">
        <v>124</v>
      </c>
      <c r="B221" s="32" t="s">
        <v>615</v>
      </c>
      <c r="C221" s="38" t="s">
        <v>323</v>
      </c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>
        <f t="shared" si="7"/>
        <v>0</v>
      </c>
      <c r="Q221" s="80">
        <f t="shared" si="6"/>
        <v>0</v>
      </c>
      <c r="R221" s="75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</row>
    <row r="222" spans="1:33" s="36" customFormat="1" x14ac:dyDescent="0.25">
      <c r="A222" s="4" t="s">
        <v>125</v>
      </c>
      <c r="B222" s="7" t="s">
        <v>49</v>
      </c>
      <c r="C222" s="38" t="s">
        <v>323</v>
      </c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>
        <f t="shared" si="7"/>
        <v>0</v>
      </c>
      <c r="Q222" s="80">
        <f t="shared" si="6"/>
        <v>0</v>
      </c>
      <c r="R222" s="75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</row>
    <row r="223" spans="1:33" s="36" customFormat="1" x14ac:dyDescent="0.25">
      <c r="A223" s="4" t="s">
        <v>126</v>
      </c>
      <c r="B223" s="7" t="s">
        <v>616</v>
      </c>
      <c r="C223" s="38" t="s">
        <v>323</v>
      </c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>
        <f t="shared" si="7"/>
        <v>0</v>
      </c>
      <c r="Q223" s="80">
        <f t="shared" si="6"/>
        <v>0</v>
      </c>
      <c r="R223" s="75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</row>
    <row r="224" spans="1:33" s="36" customFormat="1" x14ac:dyDescent="0.25">
      <c r="A224" s="4" t="s">
        <v>181</v>
      </c>
      <c r="B224" s="1" t="s">
        <v>665</v>
      </c>
      <c r="C224" s="38" t="s">
        <v>323</v>
      </c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>
        <f t="shared" si="7"/>
        <v>0</v>
      </c>
      <c r="Q224" s="80">
        <f t="shared" si="6"/>
        <v>0</v>
      </c>
      <c r="R224" s="75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</row>
    <row r="225" spans="1:33" s="36" customFormat="1" x14ac:dyDescent="0.25">
      <c r="A225" s="4" t="s">
        <v>182</v>
      </c>
      <c r="B225" s="1" t="s">
        <v>675</v>
      </c>
      <c r="C225" s="38" t="s">
        <v>323</v>
      </c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>
        <f t="shared" si="7"/>
        <v>0</v>
      </c>
      <c r="Q225" s="80">
        <f t="shared" si="6"/>
        <v>0</v>
      </c>
      <c r="R225" s="75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</row>
    <row r="226" spans="1:33" s="36" customFormat="1" x14ac:dyDescent="0.25">
      <c r="A226" s="4" t="s">
        <v>216</v>
      </c>
      <c r="B226" s="1" t="s">
        <v>52</v>
      </c>
      <c r="C226" s="38" t="s">
        <v>323</v>
      </c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>
        <f t="shared" si="7"/>
        <v>0</v>
      </c>
      <c r="Q226" s="80">
        <f t="shared" si="6"/>
        <v>0</v>
      </c>
      <c r="R226" s="75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</row>
    <row r="227" spans="1:33" s="36" customFormat="1" x14ac:dyDescent="0.25">
      <c r="A227" s="4" t="s">
        <v>127</v>
      </c>
      <c r="B227" s="7" t="s">
        <v>494</v>
      </c>
      <c r="C227" s="38" t="s">
        <v>323</v>
      </c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>
        <f t="shared" si="7"/>
        <v>0</v>
      </c>
      <c r="Q227" s="80">
        <f t="shared" si="6"/>
        <v>0</v>
      </c>
      <c r="R227" s="75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</row>
    <row r="228" spans="1:33" s="36" customFormat="1" ht="16.5" customHeight="1" x14ac:dyDescent="0.25">
      <c r="A228" s="4" t="s">
        <v>128</v>
      </c>
      <c r="B228" s="7" t="s">
        <v>617</v>
      </c>
      <c r="C228" s="38" t="s">
        <v>323</v>
      </c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>
        <f t="shared" si="7"/>
        <v>0</v>
      </c>
      <c r="Q228" s="80">
        <f t="shared" si="6"/>
        <v>0</v>
      </c>
      <c r="R228" s="75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</row>
    <row r="229" spans="1:33" s="36" customFormat="1" x14ac:dyDescent="0.25">
      <c r="A229" s="4" t="s">
        <v>234</v>
      </c>
      <c r="B229" s="1" t="s">
        <v>240</v>
      </c>
      <c r="C229" s="38" t="s">
        <v>323</v>
      </c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>
        <f t="shared" si="7"/>
        <v>0</v>
      </c>
      <c r="Q229" s="80">
        <f t="shared" si="6"/>
        <v>0</v>
      </c>
      <c r="R229" s="75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</row>
    <row r="230" spans="1:33" s="36" customFormat="1" x14ac:dyDescent="0.25">
      <c r="A230" s="4" t="s">
        <v>235</v>
      </c>
      <c r="B230" s="1" t="s">
        <v>666</v>
      </c>
      <c r="C230" s="38" t="s">
        <v>323</v>
      </c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>
        <f t="shared" ref="P230:P293" si="8">D230+F230+H230+J230+L230+N230</f>
        <v>0</v>
      </c>
      <c r="Q230" s="80">
        <f t="shared" ref="Q230:Q293" si="9">E230+G230+I230+K230+M230+O230</f>
        <v>0</v>
      </c>
      <c r="R230" s="75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</row>
    <row r="231" spans="1:33" s="36" customFormat="1" x14ac:dyDescent="0.25">
      <c r="A231" s="4" t="s">
        <v>236</v>
      </c>
      <c r="B231" s="7" t="s">
        <v>214</v>
      </c>
      <c r="C231" s="38" t="s">
        <v>323</v>
      </c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>
        <f t="shared" si="8"/>
        <v>0</v>
      </c>
      <c r="Q231" s="80">
        <f t="shared" si="9"/>
        <v>0</v>
      </c>
      <c r="R231" s="75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</row>
    <row r="232" spans="1:33" s="36" customFormat="1" x14ac:dyDescent="0.25">
      <c r="A232" s="4" t="s">
        <v>237</v>
      </c>
      <c r="B232" s="7" t="s">
        <v>215</v>
      </c>
      <c r="C232" s="38" t="s">
        <v>323</v>
      </c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>
        <f t="shared" si="8"/>
        <v>0</v>
      </c>
      <c r="Q232" s="80">
        <f t="shared" si="9"/>
        <v>0</v>
      </c>
      <c r="R232" s="75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</row>
    <row r="233" spans="1:33" s="36" customFormat="1" x14ac:dyDescent="0.25">
      <c r="A233" s="4" t="s">
        <v>238</v>
      </c>
      <c r="B233" s="7" t="s">
        <v>667</v>
      </c>
      <c r="C233" s="38" t="s">
        <v>323</v>
      </c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>
        <f t="shared" si="8"/>
        <v>0</v>
      </c>
      <c r="Q233" s="80">
        <f t="shared" si="9"/>
        <v>0</v>
      </c>
      <c r="R233" s="75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</row>
    <row r="234" spans="1:33" s="36" customFormat="1" x14ac:dyDescent="0.25">
      <c r="A234" s="4" t="s">
        <v>129</v>
      </c>
      <c r="B234" s="32" t="s">
        <v>618</v>
      </c>
      <c r="C234" s="38" t="s">
        <v>323</v>
      </c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>
        <f t="shared" si="8"/>
        <v>0</v>
      </c>
      <c r="Q234" s="80">
        <f t="shared" si="9"/>
        <v>0</v>
      </c>
      <c r="R234" s="75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</row>
    <row r="235" spans="1:33" s="36" customFormat="1" x14ac:dyDescent="0.25">
      <c r="A235" s="4" t="s">
        <v>130</v>
      </c>
      <c r="B235" s="7" t="s">
        <v>619</v>
      </c>
      <c r="C235" s="38" t="s">
        <v>323</v>
      </c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>
        <f t="shared" si="8"/>
        <v>0</v>
      </c>
      <c r="Q235" s="80">
        <f t="shared" si="9"/>
        <v>0</v>
      </c>
      <c r="R235" s="75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</row>
    <row r="236" spans="1:33" s="36" customFormat="1" x14ac:dyDescent="0.25">
      <c r="A236" s="4" t="s">
        <v>688</v>
      </c>
      <c r="B236" s="1" t="s">
        <v>665</v>
      </c>
      <c r="C236" s="38" t="s">
        <v>323</v>
      </c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>
        <f t="shared" si="8"/>
        <v>0</v>
      </c>
      <c r="Q236" s="80">
        <f t="shared" si="9"/>
        <v>0</v>
      </c>
      <c r="R236" s="75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</row>
    <row r="237" spans="1:33" s="36" customFormat="1" x14ac:dyDescent="0.25">
      <c r="A237" s="4" t="s">
        <v>689</v>
      </c>
      <c r="B237" s="1" t="s">
        <v>675</v>
      </c>
      <c r="C237" s="38" t="s">
        <v>323</v>
      </c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>
        <f t="shared" si="8"/>
        <v>0</v>
      </c>
      <c r="Q237" s="80">
        <f t="shared" si="9"/>
        <v>0</v>
      </c>
      <c r="R237" s="75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</row>
    <row r="238" spans="1:33" s="36" customFormat="1" x14ac:dyDescent="0.25">
      <c r="A238" s="4" t="s">
        <v>690</v>
      </c>
      <c r="B238" s="1" t="s">
        <v>52</v>
      </c>
      <c r="C238" s="38" t="s">
        <v>323</v>
      </c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>
        <f t="shared" si="8"/>
        <v>0</v>
      </c>
      <c r="Q238" s="80">
        <f t="shared" si="9"/>
        <v>0</v>
      </c>
      <c r="R238" s="75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</row>
    <row r="239" spans="1:33" s="36" customFormat="1" x14ac:dyDescent="0.25">
      <c r="A239" s="4" t="s">
        <v>131</v>
      </c>
      <c r="B239" s="7" t="s">
        <v>7</v>
      </c>
      <c r="C239" s="38" t="s">
        <v>323</v>
      </c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>
        <f t="shared" si="8"/>
        <v>0</v>
      </c>
      <c r="Q239" s="80">
        <f t="shared" si="9"/>
        <v>0</v>
      </c>
      <c r="R239" s="75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</row>
    <row r="240" spans="1:33" s="36" customFormat="1" x14ac:dyDescent="0.25">
      <c r="A240" s="4" t="s">
        <v>239</v>
      </c>
      <c r="B240" s="7" t="s">
        <v>668</v>
      </c>
      <c r="C240" s="38" t="s">
        <v>323</v>
      </c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>
        <f t="shared" si="8"/>
        <v>0</v>
      </c>
      <c r="Q240" s="80">
        <f t="shared" si="9"/>
        <v>0</v>
      </c>
      <c r="R240" s="75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</row>
    <row r="241" spans="1:33" s="36" customFormat="1" ht="31.5" x14ac:dyDescent="0.25">
      <c r="A241" s="4" t="s">
        <v>132</v>
      </c>
      <c r="B241" s="32" t="s">
        <v>654</v>
      </c>
      <c r="C241" s="38" t="s">
        <v>323</v>
      </c>
      <c r="D241" s="72"/>
      <c r="E241" s="72"/>
      <c r="F241" s="72">
        <v>80.082031179900696</v>
      </c>
      <c r="G241" s="72">
        <v>47.058729999999969</v>
      </c>
      <c r="H241" s="72">
        <v>146.65691418282825</v>
      </c>
      <c r="I241" s="72">
        <v>132.42943500000001</v>
      </c>
      <c r="J241" s="72">
        <v>84.529993596570989</v>
      </c>
      <c r="K241" s="72">
        <v>84.529993596570989</v>
      </c>
      <c r="L241" s="72">
        <v>91.205378609356899</v>
      </c>
      <c r="M241" s="72">
        <v>91.205378609356899</v>
      </c>
      <c r="N241" s="72">
        <v>98.638419848835724</v>
      </c>
      <c r="O241" s="72">
        <v>98.638419848835724</v>
      </c>
      <c r="P241" s="72">
        <f t="shared" si="8"/>
        <v>501.11273741749255</v>
      </c>
      <c r="Q241" s="80">
        <f t="shared" si="9"/>
        <v>453.86195705476359</v>
      </c>
      <c r="R241" s="75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</row>
    <row r="242" spans="1:33" s="36" customFormat="1" ht="31.5" x14ac:dyDescent="0.25">
      <c r="A242" s="4" t="s">
        <v>133</v>
      </c>
      <c r="B242" s="32" t="s">
        <v>669</v>
      </c>
      <c r="C242" s="38" t="s">
        <v>323</v>
      </c>
      <c r="D242" s="112"/>
      <c r="E242" s="72"/>
      <c r="F242" s="72">
        <v>-60.195</v>
      </c>
      <c r="G242" s="72">
        <v>-32.699999999999996</v>
      </c>
      <c r="H242" s="72">
        <v>-121.01400000000001</v>
      </c>
      <c r="I242" s="72">
        <v>-115.82039999999999</v>
      </c>
      <c r="J242" s="72">
        <v>-57.76596</v>
      </c>
      <c r="K242" s="72">
        <v>-57.76596</v>
      </c>
      <c r="L242" s="72">
        <v>-60.653999999999996</v>
      </c>
      <c r="M242" s="72">
        <v>-60.653999999999996</v>
      </c>
      <c r="N242" s="72">
        <v>-63.686399999999999</v>
      </c>
      <c r="O242" s="72">
        <v>-63.686399999999999</v>
      </c>
      <c r="P242" s="72">
        <f t="shared" si="8"/>
        <v>-363.31536</v>
      </c>
      <c r="Q242" s="80">
        <f t="shared" si="9"/>
        <v>-330.62675999999999</v>
      </c>
      <c r="R242" s="75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</row>
    <row r="243" spans="1:33" s="36" customFormat="1" x14ac:dyDescent="0.25">
      <c r="A243" s="4" t="s">
        <v>241</v>
      </c>
      <c r="B243" s="7" t="s">
        <v>670</v>
      </c>
      <c r="C243" s="38" t="s">
        <v>323</v>
      </c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>
        <f t="shared" si="8"/>
        <v>0</v>
      </c>
      <c r="Q243" s="80">
        <f t="shared" si="9"/>
        <v>0</v>
      </c>
      <c r="R243" s="75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</row>
    <row r="244" spans="1:33" s="36" customFormat="1" x14ac:dyDescent="0.25">
      <c r="A244" s="4" t="s">
        <v>242</v>
      </c>
      <c r="B244" s="7" t="s">
        <v>41</v>
      </c>
      <c r="C244" s="38" t="s">
        <v>323</v>
      </c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>
        <f t="shared" si="8"/>
        <v>0</v>
      </c>
      <c r="Q244" s="80">
        <f t="shared" si="9"/>
        <v>0</v>
      </c>
      <c r="R244" s="75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</row>
    <row r="245" spans="1:33" s="36" customFormat="1" ht="31.5" x14ac:dyDescent="0.25">
      <c r="A245" s="4" t="s">
        <v>134</v>
      </c>
      <c r="B245" s="32" t="s">
        <v>671</v>
      </c>
      <c r="C245" s="38" t="s">
        <v>323</v>
      </c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>
        <f t="shared" si="8"/>
        <v>0</v>
      </c>
      <c r="Q245" s="80">
        <f t="shared" si="9"/>
        <v>0</v>
      </c>
      <c r="R245" s="75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</row>
    <row r="246" spans="1:33" s="36" customFormat="1" x14ac:dyDescent="0.25">
      <c r="A246" s="4" t="s">
        <v>402</v>
      </c>
      <c r="B246" s="7" t="s">
        <v>440</v>
      </c>
      <c r="C246" s="38" t="s">
        <v>323</v>
      </c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>
        <f t="shared" si="8"/>
        <v>0</v>
      </c>
      <c r="Q246" s="80">
        <f t="shared" si="9"/>
        <v>0</v>
      </c>
      <c r="R246" s="75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</row>
    <row r="247" spans="1:33" s="36" customFormat="1" x14ac:dyDescent="0.25">
      <c r="A247" s="4" t="s">
        <v>403</v>
      </c>
      <c r="B247" s="7" t="s">
        <v>401</v>
      </c>
      <c r="C247" s="38" t="s">
        <v>323</v>
      </c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>
        <f t="shared" si="8"/>
        <v>0</v>
      </c>
      <c r="Q247" s="80">
        <f t="shared" si="9"/>
        <v>0</v>
      </c>
      <c r="R247" s="75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</row>
    <row r="248" spans="1:33" s="36" customFormat="1" x14ac:dyDescent="0.25">
      <c r="A248" s="4" t="s">
        <v>135</v>
      </c>
      <c r="B248" s="32" t="s">
        <v>59</v>
      </c>
      <c r="C248" s="38" t="s">
        <v>323</v>
      </c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>
        <f t="shared" si="8"/>
        <v>0</v>
      </c>
      <c r="Q248" s="80">
        <f t="shared" si="9"/>
        <v>0</v>
      </c>
      <c r="R248" s="75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</row>
    <row r="249" spans="1:33" s="36" customFormat="1" ht="31.5" x14ac:dyDescent="0.25">
      <c r="A249" s="4" t="s">
        <v>136</v>
      </c>
      <c r="B249" s="32" t="s">
        <v>655</v>
      </c>
      <c r="C249" s="38" t="s">
        <v>323</v>
      </c>
      <c r="D249" s="72"/>
      <c r="E249" s="72"/>
      <c r="F249" s="72">
        <v>19.887031179900696</v>
      </c>
      <c r="G249" s="72">
        <v>14.358729999999973</v>
      </c>
      <c r="H249" s="72">
        <v>25.642914182828235</v>
      </c>
      <c r="I249" s="72">
        <v>16.60903500000002</v>
      </c>
      <c r="J249" s="72">
        <v>26.764033596570989</v>
      </c>
      <c r="K249" s="72">
        <v>26.764033596570989</v>
      </c>
      <c r="L249" s="72">
        <v>30.551378609356902</v>
      </c>
      <c r="M249" s="72">
        <v>30.551378609356902</v>
      </c>
      <c r="N249" s="72">
        <v>34.952019848835725</v>
      </c>
      <c r="O249" s="72">
        <v>34.952019848835725</v>
      </c>
      <c r="P249" s="72">
        <f t="shared" si="8"/>
        <v>137.79737741749256</v>
      </c>
      <c r="Q249" s="80">
        <f t="shared" si="9"/>
        <v>123.2351970547636</v>
      </c>
      <c r="R249" s="75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</row>
    <row r="250" spans="1:33" s="36" customFormat="1" x14ac:dyDescent="0.25">
      <c r="A250" s="4" t="s">
        <v>137</v>
      </c>
      <c r="B250" s="32" t="s">
        <v>2</v>
      </c>
      <c r="C250" s="38" t="s">
        <v>323</v>
      </c>
      <c r="D250" s="72"/>
      <c r="E250" s="72"/>
      <c r="F250" s="72">
        <v>11.011983999999998</v>
      </c>
      <c r="G250" s="72">
        <v>2.0605235999999998</v>
      </c>
      <c r="H250" s="72">
        <v>30.899015179900694</v>
      </c>
      <c r="I250" s="72">
        <v>16.419253599999973</v>
      </c>
      <c r="J250" s="72">
        <v>56.541929362728929</v>
      </c>
      <c r="K250" s="72">
        <v>56.543125853367833</v>
      </c>
      <c r="L250" s="72">
        <v>83.305962959299919</v>
      </c>
      <c r="M250" s="72">
        <v>83.307159449938823</v>
      </c>
      <c r="N250" s="72">
        <v>113.85734156865682</v>
      </c>
      <c r="O250" s="72">
        <v>113.85853805929573</v>
      </c>
      <c r="P250" s="72">
        <f t="shared" si="8"/>
        <v>295.61623307058636</v>
      </c>
      <c r="Q250" s="80">
        <f t="shared" si="9"/>
        <v>272.18860056260235</v>
      </c>
      <c r="R250" s="75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</row>
    <row r="251" spans="1:33" s="36" customFormat="1" ht="16.5" thickBot="1" x14ac:dyDescent="0.3">
      <c r="A251" s="10" t="s">
        <v>138</v>
      </c>
      <c r="B251" s="33" t="s">
        <v>3</v>
      </c>
      <c r="C251" s="39" t="s">
        <v>323</v>
      </c>
      <c r="D251" s="81"/>
      <c r="E251" s="81"/>
      <c r="F251" s="81">
        <v>30.899015179900694</v>
      </c>
      <c r="G251" s="81">
        <v>16.419253599999973</v>
      </c>
      <c r="H251" s="81">
        <v>56.541929362728929</v>
      </c>
      <c r="I251" s="81">
        <v>33.028288599999996</v>
      </c>
      <c r="J251" s="81">
        <v>83.305962959299919</v>
      </c>
      <c r="K251" s="81">
        <v>83.307159449938823</v>
      </c>
      <c r="L251" s="81">
        <v>113.85734156865682</v>
      </c>
      <c r="M251" s="81">
        <v>113.85853805929573</v>
      </c>
      <c r="N251" s="81">
        <v>148.80936141749254</v>
      </c>
      <c r="O251" s="81">
        <v>148.81055790813144</v>
      </c>
      <c r="P251" s="81">
        <f t="shared" si="8"/>
        <v>433.41361048807892</v>
      </c>
      <c r="Q251" s="82">
        <f t="shared" si="9"/>
        <v>395.42379761736595</v>
      </c>
      <c r="R251" s="75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</row>
    <row r="252" spans="1:33" s="36" customFormat="1" x14ac:dyDescent="0.25">
      <c r="A252" s="29" t="s">
        <v>141</v>
      </c>
      <c r="B252" s="30" t="s">
        <v>441</v>
      </c>
      <c r="C252" s="37" t="s">
        <v>84</v>
      </c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>
        <f t="shared" si="8"/>
        <v>0</v>
      </c>
      <c r="Q252" s="78">
        <f t="shared" si="9"/>
        <v>0</v>
      </c>
      <c r="R252" s="75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</row>
    <row r="253" spans="1:33" s="36" customFormat="1" x14ac:dyDescent="0.25">
      <c r="A253" s="4" t="s">
        <v>142</v>
      </c>
      <c r="B253" s="7" t="s">
        <v>620</v>
      </c>
      <c r="C253" s="38" t="s">
        <v>323</v>
      </c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>
        <f t="shared" si="8"/>
        <v>0</v>
      </c>
      <c r="Q253" s="80">
        <f t="shared" si="9"/>
        <v>0</v>
      </c>
      <c r="R253" s="75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</row>
    <row r="254" spans="1:33" s="36" customFormat="1" ht="31.5" customHeight="1" outlineLevel="1" x14ac:dyDescent="0.25">
      <c r="A254" s="4" t="s">
        <v>243</v>
      </c>
      <c r="B254" s="1" t="s">
        <v>621</v>
      </c>
      <c r="C254" s="38" t="s">
        <v>323</v>
      </c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>
        <f t="shared" si="8"/>
        <v>0</v>
      </c>
      <c r="Q254" s="80">
        <f t="shared" si="9"/>
        <v>0</v>
      </c>
      <c r="R254" s="75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</row>
    <row r="255" spans="1:33" s="36" customFormat="1" ht="15.75" customHeight="1" outlineLevel="1" x14ac:dyDescent="0.25">
      <c r="A255" s="4" t="s">
        <v>244</v>
      </c>
      <c r="B255" s="8" t="s">
        <v>53</v>
      </c>
      <c r="C255" s="38" t="s">
        <v>323</v>
      </c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>
        <f t="shared" si="8"/>
        <v>0</v>
      </c>
      <c r="Q255" s="80">
        <f t="shared" si="9"/>
        <v>0</v>
      </c>
      <c r="R255" s="75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</row>
    <row r="256" spans="1:33" s="36" customFormat="1" ht="31.5" customHeight="1" outlineLevel="1" x14ac:dyDescent="0.25">
      <c r="A256" s="4" t="s">
        <v>467</v>
      </c>
      <c r="B256" s="8" t="s">
        <v>478</v>
      </c>
      <c r="C256" s="38" t="s">
        <v>323</v>
      </c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>
        <f t="shared" si="8"/>
        <v>0</v>
      </c>
      <c r="Q256" s="80">
        <f t="shared" si="9"/>
        <v>0</v>
      </c>
      <c r="R256" s="75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</row>
    <row r="257" spans="1:33" s="36" customFormat="1" ht="15.75" customHeight="1" outlineLevel="1" x14ac:dyDescent="0.25">
      <c r="A257" s="4" t="s">
        <v>468</v>
      </c>
      <c r="B257" s="13" t="s">
        <v>53</v>
      </c>
      <c r="C257" s="38" t="s">
        <v>323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>
        <f t="shared" si="8"/>
        <v>0</v>
      </c>
      <c r="Q257" s="80">
        <f t="shared" si="9"/>
        <v>0</v>
      </c>
      <c r="R257" s="75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</row>
    <row r="258" spans="1:33" s="36" customFormat="1" ht="31.5" customHeight="1" outlineLevel="1" x14ac:dyDescent="0.25">
      <c r="A258" s="4" t="s">
        <v>469</v>
      </c>
      <c r="B258" s="8" t="s">
        <v>475</v>
      </c>
      <c r="C258" s="38" t="s">
        <v>323</v>
      </c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>
        <f t="shared" si="8"/>
        <v>0</v>
      </c>
      <c r="Q258" s="80">
        <f t="shared" si="9"/>
        <v>0</v>
      </c>
      <c r="R258" s="75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</row>
    <row r="259" spans="1:33" s="36" customFormat="1" ht="15.75" customHeight="1" outlineLevel="1" x14ac:dyDescent="0.25">
      <c r="A259" s="4" t="s">
        <v>470</v>
      </c>
      <c r="B259" s="13" t="s">
        <v>53</v>
      </c>
      <c r="C259" s="38" t="s">
        <v>323</v>
      </c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>
        <f t="shared" si="8"/>
        <v>0</v>
      </c>
      <c r="Q259" s="80">
        <f t="shared" si="9"/>
        <v>0</v>
      </c>
      <c r="R259" s="75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</row>
    <row r="260" spans="1:33" s="36" customFormat="1" ht="31.5" customHeight="1" outlineLevel="1" x14ac:dyDescent="0.25">
      <c r="A260" s="4" t="s">
        <v>577</v>
      </c>
      <c r="B260" s="8" t="s">
        <v>460</v>
      </c>
      <c r="C260" s="38" t="s">
        <v>323</v>
      </c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>
        <f t="shared" si="8"/>
        <v>0</v>
      </c>
      <c r="Q260" s="80">
        <f t="shared" si="9"/>
        <v>0</v>
      </c>
      <c r="R260" s="75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</row>
    <row r="261" spans="1:33" s="36" customFormat="1" ht="15.75" customHeight="1" outlineLevel="1" x14ac:dyDescent="0.25">
      <c r="A261" s="4" t="s">
        <v>578</v>
      </c>
      <c r="B261" s="13" t="s">
        <v>53</v>
      </c>
      <c r="C261" s="38" t="s">
        <v>323</v>
      </c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>
        <f t="shared" si="8"/>
        <v>0</v>
      </c>
      <c r="Q261" s="80">
        <f t="shared" si="9"/>
        <v>0</v>
      </c>
      <c r="R261" s="75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</row>
    <row r="262" spans="1:33" s="36" customFormat="1" ht="15.75" customHeight="1" outlineLevel="1" x14ac:dyDescent="0.25">
      <c r="A262" s="4" t="s">
        <v>245</v>
      </c>
      <c r="B262" s="1" t="s">
        <v>646</v>
      </c>
      <c r="C262" s="38" t="s">
        <v>323</v>
      </c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>
        <f t="shared" si="8"/>
        <v>0</v>
      </c>
      <c r="Q262" s="80">
        <f t="shared" si="9"/>
        <v>0</v>
      </c>
      <c r="R262" s="75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</row>
    <row r="263" spans="1:33" s="36" customFormat="1" ht="15.75" customHeight="1" outlineLevel="1" x14ac:dyDescent="0.25">
      <c r="A263" s="4" t="s">
        <v>246</v>
      </c>
      <c r="B263" s="8" t="s">
        <v>53</v>
      </c>
      <c r="C263" s="38" t="s">
        <v>323</v>
      </c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>
        <f t="shared" si="8"/>
        <v>0</v>
      </c>
      <c r="Q263" s="80">
        <f t="shared" si="9"/>
        <v>0</v>
      </c>
      <c r="R263" s="75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</row>
    <row r="264" spans="1:33" s="36" customFormat="1" x14ac:dyDescent="0.25">
      <c r="A264" s="4" t="s">
        <v>352</v>
      </c>
      <c r="B264" s="6" t="s">
        <v>320</v>
      </c>
      <c r="C264" s="38" t="s">
        <v>323</v>
      </c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>
        <f t="shared" si="8"/>
        <v>0</v>
      </c>
      <c r="Q264" s="80">
        <f t="shared" si="9"/>
        <v>0</v>
      </c>
      <c r="R264" s="75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</row>
    <row r="265" spans="1:33" s="36" customFormat="1" x14ac:dyDescent="0.25">
      <c r="A265" s="4" t="s">
        <v>353</v>
      </c>
      <c r="B265" s="8" t="s">
        <v>53</v>
      </c>
      <c r="C265" s="38" t="s">
        <v>323</v>
      </c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>
        <f t="shared" si="8"/>
        <v>0</v>
      </c>
      <c r="Q265" s="80">
        <f t="shared" si="9"/>
        <v>0</v>
      </c>
      <c r="R265" s="75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</row>
    <row r="266" spans="1:33" s="36" customFormat="1" ht="15.75" customHeight="1" outlineLevel="1" x14ac:dyDescent="0.25">
      <c r="A266" s="4" t="s">
        <v>354</v>
      </c>
      <c r="B266" s="6" t="s">
        <v>640</v>
      </c>
      <c r="C266" s="38" t="s">
        <v>323</v>
      </c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>
        <f t="shared" si="8"/>
        <v>0</v>
      </c>
      <c r="Q266" s="80">
        <f t="shared" si="9"/>
        <v>0</v>
      </c>
      <c r="R266" s="75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</row>
    <row r="267" spans="1:33" s="36" customFormat="1" ht="15.75" customHeight="1" outlineLevel="1" x14ac:dyDescent="0.25">
      <c r="A267" s="4" t="s">
        <v>355</v>
      </c>
      <c r="B267" s="8" t="s">
        <v>53</v>
      </c>
      <c r="C267" s="38" t="s">
        <v>323</v>
      </c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>
        <f t="shared" si="8"/>
        <v>0</v>
      </c>
      <c r="Q267" s="80">
        <f t="shared" si="9"/>
        <v>0</v>
      </c>
      <c r="R267" s="75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</row>
    <row r="268" spans="1:33" s="36" customFormat="1" x14ac:dyDescent="0.25">
      <c r="A268" s="4" t="s">
        <v>356</v>
      </c>
      <c r="B268" s="6" t="s">
        <v>321</v>
      </c>
      <c r="C268" s="38" t="s">
        <v>323</v>
      </c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>
        <f t="shared" si="8"/>
        <v>0</v>
      </c>
      <c r="Q268" s="80">
        <f t="shared" si="9"/>
        <v>0</v>
      </c>
      <c r="R268" s="75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</row>
    <row r="269" spans="1:33" s="36" customFormat="1" x14ac:dyDescent="0.25">
      <c r="A269" s="4" t="s">
        <v>357</v>
      </c>
      <c r="B269" s="8" t="s">
        <v>53</v>
      </c>
      <c r="C269" s="38" t="s">
        <v>323</v>
      </c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>
        <f t="shared" si="8"/>
        <v>0</v>
      </c>
      <c r="Q269" s="80">
        <f t="shared" si="9"/>
        <v>0</v>
      </c>
      <c r="R269" s="75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</row>
    <row r="270" spans="1:33" s="36" customFormat="1" ht="15.75" customHeight="1" outlineLevel="1" x14ac:dyDescent="0.25">
      <c r="A270" s="4" t="s">
        <v>471</v>
      </c>
      <c r="B270" s="6" t="s">
        <v>322</v>
      </c>
      <c r="C270" s="38" t="s">
        <v>323</v>
      </c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>
        <f t="shared" si="8"/>
        <v>0</v>
      </c>
      <c r="Q270" s="80">
        <f t="shared" si="9"/>
        <v>0</v>
      </c>
      <c r="R270" s="75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</row>
    <row r="271" spans="1:33" s="36" customFormat="1" ht="15.75" customHeight="1" outlineLevel="1" x14ac:dyDescent="0.25">
      <c r="A271" s="4" t="s">
        <v>358</v>
      </c>
      <c r="B271" s="8" t="s">
        <v>53</v>
      </c>
      <c r="C271" s="38" t="s">
        <v>323</v>
      </c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>
        <f t="shared" si="8"/>
        <v>0</v>
      </c>
      <c r="Q271" s="80">
        <f t="shared" si="9"/>
        <v>0</v>
      </c>
      <c r="R271" s="75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</row>
    <row r="272" spans="1:33" s="36" customFormat="1" ht="15.75" customHeight="1" outlineLevel="1" x14ac:dyDescent="0.25">
      <c r="A272" s="4" t="s">
        <v>471</v>
      </c>
      <c r="B272" s="6" t="s">
        <v>647</v>
      </c>
      <c r="C272" s="38" t="s">
        <v>323</v>
      </c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>
        <f t="shared" si="8"/>
        <v>0</v>
      </c>
      <c r="Q272" s="80">
        <f t="shared" si="9"/>
        <v>0</v>
      </c>
      <c r="R272" s="75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</row>
    <row r="273" spans="1:33" s="36" customFormat="1" ht="15.75" customHeight="1" outlineLevel="1" x14ac:dyDescent="0.25">
      <c r="A273" s="4" t="s">
        <v>359</v>
      </c>
      <c r="B273" s="8" t="s">
        <v>53</v>
      </c>
      <c r="C273" s="38" t="s">
        <v>323</v>
      </c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>
        <f t="shared" si="8"/>
        <v>0</v>
      </c>
      <c r="Q273" s="80">
        <f t="shared" si="9"/>
        <v>0</v>
      </c>
      <c r="R273" s="75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</row>
    <row r="274" spans="1:33" s="36" customFormat="1" ht="31.5" customHeight="1" outlineLevel="1" x14ac:dyDescent="0.25">
      <c r="A274" s="4" t="s">
        <v>360</v>
      </c>
      <c r="B274" s="1" t="s">
        <v>622</v>
      </c>
      <c r="C274" s="38" t="s">
        <v>323</v>
      </c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>
        <f t="shared" si="8"/>
        <v>0</v>
      </c>
      <c r="Q274" s="80">
        <f t="shared" si="9"/>
        <v>0</v>
      </c>
      <c r="R274" s="75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</row>
    <row r="275" spans="1:33" s="36" customFormat="1" ht="15.75" customHeight="1" outlineLevel="1" x14ac:dyDescent="0.25">
      <c r="A275" s="4" t="s">
        <v>361</v>
      </c>
      <c r="B275" s="8" t="s">
        <v>53</v>
      </c>
      <c r="C275" s="38" t="s">
        <v>323</v>
      </c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>
        <f t="shared" si="8"/>
        <v>0</v>
      </c>
      <c r="Q275" s="80">
        <f t="shared" si="9"/>
        <v>0</v>
      </c>
      <c r="R275" s="75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</row>
    <row r="276" spans="1:33" s="36" customFormat="1" ht="15.75" customHeight="1" outlineLevel="1" x14ac:dyDescent="0.25">
      <c r="A276" s="4" t="s">
        <v>579</v>
      </c>
      <c r="B276" s="8" t="s">
        <v>217</v>
      </c>
      <c r="C276" s="38" t="s">
        <v>323</v>
      </c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>
        <f t="shared" si="8"/>
        <v>0</v>
      </c>
      <c r="Q276" s="80">
        <f t="shared" si="9"/>
        <v>0</v>
      </c>
      <c r="R276" s="75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</row>
    <row r="277" spans="1:33" s="36" customFormat="1" ht="15.75" customHeight="1" outlineLevel="1" x14ac:dyDescent="0.25">
      <c r="A277" s="4" t="s">
        <v>581</v>
      </c>
      <c r="B277" s="13" t="s">
        <v>53</v>
      </c>
      <c r="C277" s="38" t="s">
        <v>323</v>
      </c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>
        <f t="shared" si="8"/>
        <v>0</v>
      </c>
      <c r="Q277" s="80">
        <f t="shared" si="9"/>
        <v>0</v>
      </c>
      <c r="R277" s="75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</row>
    <row r="278" spans="1:33" s="36" customFormat="1" ht="15.75" customHeight="1" outlineLevel="1" x14ac:dyDescent="0.25">
      <c r="A278" s="4" t="s">
        <v>580</v>
      </c>
      <c r="B278" s="8" t="s">
        <v>205</v>
      </c>
      <c r="C278" s="38" t="s">
        <v>323</v>
      </c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>
        <f t="shared" si="8"/>
        <v>0</v>
      </c>
      <c r="Q278" s="80">
        <f t="shared" si="9"/>
        <v>0</v>
      </c>
      <c r="R278" s="75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</row>
    <row r="279" spans="1:33" s="36" customFormat="1" ht="15.75" customHeight="1" outlineLevel="1" x14ac:dyDescent="0.25">
      <c r="A279" s="4" t="s">
        <v>582</v>
      </c>
      <c r="B279" s="13" t="s">
        <v>53</v>
      </c>
      <c r="C279" s="38" t="s">
        <v>323</v>
      </c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>
        <f t="shared" si="8"/>
        <v>0</v>
      </c>
      <c r="Q279" s="80">
        <f t="shared" si="9"/>
        <v>0</v>
      </c>
      <c r="R279" s="75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</row>
    <row r="280" spans="1:33" s="36" customFormat="1" x14ac:dyDescent="0.25">
      <c r="A280" s="4" t="s">
        <v>362</v>
      </c>
      <c r="B280" s="1" t="s">
        <v>370</v>
      </c>
      <c r="C280" s="38" t="s">
        <v>323</v>
      </c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>
        <f t="shared" si="8"/>
        <v>0</v>
      </c>
      <c r="Q280" s="80">
        <f t="shared" si="9"/>
        <v>0</v>
      </c>
      <c r="R280" s="75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</row>
    <row r="281" spans="1:33" s="36" customFormat="1" x14ac:dyDescent="0.25">
      <c r="A281" s="4" t="s">
        <v>363</v>
      </c>
      <c r="B281" s="8" t="s">
        <v>53</v>
      </c>
      <c r="C281" s="38" t="s">
        <v>323</v>
      </c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>
        <f t="shared" si="8"/>
        <v>0</v>
      </c>
      <c r="Q281" s="80">
        <f t="shared" si="9"/>
        <v>0</v>
      </c>
      <c r="R281" s="75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</row>
    <row r="282" spans="1:33" s="36" customFormat="1" x14ac:dyDescent="0.25">
      <c r="A282" s="4" t="s">
        <v>143</v>
      </c>
      <c r="B282" s="7" t="s">
        <v>623</v>
      </c>
      <c r="C282" s="38" t="s">
        <v>323</v>
      </c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>
        <f t="shared" si="8"/>
        <v>0</v>
      </c>
      <c r="Q282" s="80">
        <f t="shared" si="9"/>
        <v>0</v>
      </c>
      <c r="R282" s="75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</row>
    <row r="283" spans="1:33" s="36" customFormat="1" x14ac:dyDescent="0.25">
      <c r="A283" s="4" t="s">
        <v>247</v>
      </c>
      <c r="B283" s="1" t="s">
        <v>139</v>
      </c>
      <c r="C283" s="38" t="s">
        <v>323</v>
      </c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>
        <f t="shared" si="8"/>
        <v>0</v>
      </c>
      <c r="Q283" s="80">
        <f t="shared" si="9"/>
        <v>0</v>
      </c>
      <c r="R283" s="75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</row>
    <row r="284" spans="1:33" s="36" customFormat="1" x14ac:dyDescent="0.25">
      <c r="A284" s="4" t="s">
        <v>248</v>
      </c>
      <c r="B284" s="8" t="s">
        <v>53</v>
      </c>
      <c r="C284" s="38" t="s">
        <v>323</v>
      </c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>
        <f t="shared" si="8"/>
        <v>0</v>
      </c>
      <c r="Q284" s="80">
        <f t="shared" si="9"/>
        <v>0</v>
      </c>
      <c r="R284" s="75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</row>
    <row r="285" spans="1:33" s="36" customFormat="1" x14ac:dyDescent="0.25">
      <c r="A285" s="4" t="s">
        <v>249</v>
      </c>
      <c r="B285" s="1" t="s">
        <v>624</v>
      </c>
      <c r="C285" s="38" t="s">
        <v>323</v>
      </c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>
        <f t="shared" si="8"/>
        <v>0</v>
      </c>
      <c r="Q285" s="80">
        <f t="shared" si="9"/>
        <v>0</v>
      </c>
      <c r="R285" s="75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</row>
    <row r="286" spans="1:33" s="36" customFormat="1" x14ac:dyDescent="0.25">
      <c r="A286" s="4" t="s">
        <v>251</v>
      </c>
      <c r="B286" s="8" t="s">
        <v>212</v>
      </c>
      <c r="C286" s="38" t="s">
        <v>323</v>
      </c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>
        <f t="shared" si="8"/>
        <v>0</v>
      </c>
      <c r="Q286" s="80">
        <f t="shared" si="9"/>
        <v>0</v>
      </c>
      <c r="R286" s="75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</row>
    <row r="287" spans="1:33" s="36" customFormat="1" x14ac:dyDescent="0.25">
      <c r="A287" s="4" t="s">
        <v>252</v>
      </c>
      <c r="B287" s="13" t="s">
        <v>53</v>
      </c>
      <c r="C287" s="38" t="s">
        <v>323</v>
      </c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>
        <f t="shared" si="8"/>
        <v>0</v>
      </c>
      <c r="Q287" s="80">
        <f t="shared" si="9"/>
        <v>0</v>
      </c>
      <c r="R287" s="75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</row>
    <row r="288" spans="1:33" s="36" customFormat="1" x14ac:dyDescent="0.25">
      <c r="A288" s="4" t="s">
        <v>253</v>
      </c>
      <c r="B288" s="8" t="s">
        <v>273</v>
      </c>
      <c r="C288" s="38" t="s">
        <v>323</v>
      </c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>
        <f t="shared" si="8"/>
        <v>0</v>
      </c>
      <c r="Q288" s="80">
        <f t="shared" si="9"/>
        <v>0</v>
      </c>
      <c r="R288" s="75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</row>
    <row r="289" spans="1:33" s="36" customFormat="1" x14ac:dyDescent="0.25">
      <c r="A289" s="4" t="s">
        <v>254</v>
      </c>
      <c r="B289" s="13" t="s">
        <v>53</v>
      </c>
      <c r="C289" s="38" t="s">
        <v>323</v>
      </c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>
        <f t="shared" si="8"/>
        <v>0</v>
      </c>
      <c r="Q289" s="80">
        <f t="shared" si="9"/>
        <v>0</v>
      </c>
      <c r="R289" s="75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</row>
    <row r="290" spans="1:33" s="36" customFormat="1" ht="31.5" x14ac:dyDescent="0.25">
      <c r="A290" s="4" t="s">
        <v>250</v>
      </c>
      <c r="B290" s="1" t="s">
        <v>480</v>
      </c>
      <c r="C290" s="38" t="s">
        <v>323</v>
      </c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>
        <f t="shared" si="8"/>
        <v>0</v>
      </c>
      <c r="Q290" s="80">
        <f t="shared" si="9"/>
        <v>0</v>
      </c>
      <c r="R290" s="75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</row>
    <row r="291" spans="1:33" s="36" customFormat="1" x14ac:dyDescent="0.25">
      <c r="A291" s="4" t="s">
        <v>255</v>
      </c>
      <c r="B291" s="8" t="s">
        <v>53</v>
      </c>
      <c r="C291" s="38" t="s">
        <v>323</v>
      </c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>
        <f t="shared" si="8"/>
        <v>0</v>
      </c>
      <c r="Q291" s="80">
        <f t="shared" si="9"/>
        <v>0</v>
      </c>
      <c r="R291" s="75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</row>
    <row r="292" spans="1:33" s="36" customFormat="1" x14ac:dyDescent="0.25">
      <c r="A292" s="4" t="s">
        <v>256</v>
      </c>
      <c r="B292" s="1" t="s">
        <v>274</v>
      </c>
      <c r="C292" s="38" t="s">
        <v>323</v>
      </c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>
        <f t="shared" si="8"/>
        <v>0</v>
      </c>
      <c r="Q292" s="80">
        <f t="shared" si="9"/>
        <v>0</v>
      </c>
      <c r="R292" s="75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</row>
    <row r="293" spans="1:33" s="36" customFormat="1" x14ac:dyDescent="0.25">
      <c r="A293" s="4" t="s">
        <v>261</v>
      </c>
      <c r="B293" s="8" t="s">
        <v>53</v>
      </c>
      <c r="C293" s="38" t="s">
        <v>323</v>
      </c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>
        <f t="shared" si="8"/>
        <v>0</v>
      </c>
      <c r="Q293" s="80">
        <f t="shared" si="9"/>
        <v>0</v>
      </c>
      <c r="R293" s="75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</row>
    <row r="294" spans="1:33" s="36" customFormat="1" x14ac:dyDescent="0.25">
      <c r="A294" s="4" t="s">
        <v>257</v>
      </c>
      <c r="B294" s="1" t="s">
        <v>275</v>
      </c>
      <c r="C294" s="38" t="s">
        <v>323</v>
      </c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>
        <f t="shared" ref="P294:P316" si="10">D294+F294+H294+J294+L294+N294</f>
        <v>0</v>
      </c>
      <c r="Q294" s="80">
        <f t="shared" ref="Q294:Q316" si="11">E294+G294+I294+K294+M294+O294</f>
        <v>0</v>
      </c>
      <c r="R294" s="75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</row>
    <row r="295" spans="1:33" s="36" customFormat="1" x14ac:dyDescent="0.25">
      <c r="A295" s="4" t="s">
        <v>262</v>
      </c>
      <c r="B295" s="8" t="s">
        <v>53</v>
      </c>
      <c r="C295" s="38" t="s">
        <v>323</v>
      </c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>
        <f t="shared" si="10"/>
        <v>0</v>
      </c>
      <c r="Q295" s="80">
        <f t="shared" si="11"/>
        <v>0</v>
      </c>
      <c r="R295" s="75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</row>
    <row r="296" spans="1:33" s="36" customFormat="1" x14ac:dyDescent="0.25">
      <c r="A296" s="4" t="s">
        <v>258</v>
      </c>
      <c r="B296" s="1" t="s">
        <v>276</v>
      </c>
      <c r="C296" s="38" t="s">
        <v>323</v>
      </c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>
        <f t="shared" si="10"/>
        <v>0</v>
      </c>
      <c r="Q296" s="80">
        <f t="shared" si="11"/>
        <v>0</v>
      </c>
      <c r="R296" s="75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</row>
    <row r="297" spans="1:33" s="36" customFormat="1" x14ac:dyDescent="0.25">
      <c r="A297" s="4" t="s">
        <v>263</v>
      </c>
      <c r="B297" s="8" t="s">
        <v>53</v>
      </c>
      <c r="C297" s="38" t="s">
        <v>323</v>
      </c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>
        <f t="shared" si="10"/>
        <v>0</v>
      </c>
      <c r="Q297" s="80">
        <f t="shared" si="11"/>
        <v>0</v>
      </c>
      <c r="R297" s="75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</row>
    <row r="298" spans="1:33" s="36" customFormat="1" x14ac:dyDescent="0.25">
      <c r="A298" s="4" t="s">
        <v>259</v>
      </c>
      <c r="B298" s="1" t="s">
        <v>277</v>
      </c>
      <c r="C298" s="38" t="s">
        <v>323</v>
      </c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>
        <f t="shared" si="10"/>
        <v>0</v>
      </c>
      <c r="Q298" s="80">
        <f t="shared" si="11"/>
        <v>0</v>
      </c>
      <c r="R298" s="75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</row>
    <row r="299" spans="1:33" s="36" customFormat="1" x14ac:dyDescent="0.25">
      <c r="A299" s="4" t="s">
        <v>264</v>
      </c>
      <c r="B299" s="8" t="s">
        <v>53</v>
      </c>
      <c r="C299" s="38" t="s">
        <v>323</v>
      </c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>
        <f t="shared" si="10"/>
        <v>0</v>
      </c>
      <c r="Q299" s="80">
        <f t="shared" si="11"/>
        <v>0</v>
      </c>
      <c r="R299" s="75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</row>
    <row r="300" spans="1:33" s="36" customFormat="1" ht="31.5" x14ac:dyDescent="0.25">
      <c r="A300" s="4" t="s">
        <v>260</v>
      </c>
      <c r="B300" s="1" t="s">
        <v>308</v>
      </c>
      <c r="C300" s="38" t="s">
        <v>323</v>
      </c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>
        <f t="shared" si="10"/>
        <v>0</v>
      </c>
      <c r="Q300" s="80">
        <f t="shared" si="11"/>
        <v>0</v>
      </c>
      <c r="R300" s="75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</row>
    <row r="301" spans="1:33" s="36" customFormat="1" x14ac:dyDescent="0.25">
      <c r="A301" s="4" t="s">
        <v>265</v>
      </c>
      <c r="B301" s="8" t="s">
        <v>53</v>
      </c>
      <c r="C301" s="38" t="s">
        <v>323</v>
      </c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>
        <f t="shared" si="10"/>
        <v>0</v>
      </c>
      <c r="Q301" s="80">
        <f t="shared" si="11"/>
        <v>0</v>
      </c>
      <c r="R301" s="75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</row>
    <row r="302" spans="1:33" s="36" customFormat="1" x14ac:dyDescent="0.25">
      <c r="A302" s="4" t="s">
        <v>490</v>
      </c>
      <c r="B302" s="1" t="s">
        <v>491</v>
      </c>
      <c r="C302" s="38" t="s">
        <v>323</v>
      </c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>
        <f t="shared" si="10"/>
        <v>0</v>
      </c>
      <c r="Q302" s="80">
        <f t="shared" si="11"/>
        <v>0</v>
      </c>
      <c r="R302" s="75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</row>
    <row r="303" spans="1:33" s="36" customFormat="1" x14ac:dyDescent="0.25">
      <c r="A303" s="4" t="s">
        <v>492</v>
      </c>
      <c r="B303" s="8" t="s">
        <v>53</v>
      </c>
      <c r="C303" s="38" t="s">
        <v>323</v>
      </c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>
        <f t="shared" si="10"/>
        <v>0</v>
      </c>
      <c r="Q303" s="80">
        <f t="shared" si="11"/>
        <v>0</v>
      </c>
      <c r="R303" s="75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</row>
    <row r="304" spans="1:33" s="36" customFormat="1" ht="31.5" x14ac:dyDescent="0.25">
      <c r="A304" s="4" t="s">
        <v>144</v>
      </c>
      <c r="B304" s="7" t="s">
        <v>625</v>
      </c>
      <c r="C304" s="38" t="s">
        <v>23</v>
      </c>
      <c r="D304" s="72"/>
      <c r="E304" s="72"/>
      <c r="F304" s="72">
        <v>1</v>
      </c>
      <c r="G304" s="72">
        <v>1</v>
      </c>
      <c r="H304" s="72">
        <v>1</v>
      </c>
      <c r="I304" s="72">
        <v>1</v>
      </c>
      <c r="J304" s="72">
        <v>1</v>
      </c>
      <c r="K304" s="72">
        <v>1</v>
      </c>
      <c r="L304" s="72">
        <v>1</v>
      </c>
      <c r="M304" s="72">
        <v>1</v>
      </c>
      <c r="N304" s="72">
        <v>1</v>
      </c>
      <c r="O304" s="72">
        <v>1</v>
      </c>
      <c r="P304" s="72">
        <f t="shared" si="10"/>
        <v>5</v>
      </c>
      <c r="Q304" s="80">
        <f t="shared" si="11"/>
        <v>5</v>
      </c>
      <c r="R304" s="75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</row>
    <row r="305" spans="1:33" s="36" customFormat="1" ht="15.75" customHeight="1" outlineLevel="1" x14ac:dyDescent="0.25">
      <c r="A305" s="4" t="s">
        <v>266</v>
      </c>
      <c r="B305" s="1" t="s">
        <v>530</v>
      </c>
      <c r="C305" s="38" t="s">
        <v>23</v>
      </c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>
        <f t="shared" si="10"/>
        <v>0</v>
      </c>
      <c r="Q305" s="80">
        <f t="shared" si="11"/>
        <v>0</v>
      </c>
      <c r="R305" s="75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</row>
    <row r="306" spans="1:33" s="36" customFormat="1" ht="31.5" customHeight="1" outlineLevel="1" x14ac:dyDescent="0.25">
      <c r="A306" s="4" t="s">
        <v>495</v>
      </c>
      <c r="B306" s="1" t="s">
        <v>531</v>
      </c>
      <c r="C306" s="38" t="s">
        <v>23</v>
      </c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>
        <f t="shared" si="10"/>
        <v>0</v>
      </c>
      <c r="Q306" s="80">
        <f t="shared" si="11"/>
        <v>0</v>
      </c>
      <c r="R306" s="75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</row>
    <row r="307" spans="1:33" s="36" customFormat="1" ht="31.5" customHeight="1" outlineLevel="1" x14ac:dyDescent="0.25">
      <c r="A307" s="4" t="s">
        <v>496</v>
      </c>
      <c r="B307" s="1" t="s">
        <v>532</v>
      </c>
      <c r="C307" s="38" t="s">
        <v>23</v>
      </c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>
        <f t="shared" si="10"/>
        <v>0</v>
      </c>
      <c r="Q307" s="80">
        <f t="shared" si="11"/>
        <v>0</v>
      </c>
      <c r="R307" s="75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</row>
    <row r="308" spans="1:33" s="36" customFormat="1" ht="31.5" customHeight="1" outlineLevel="1" x14ac:dyDescent="0.25">
      <c r="A308" s="4" t="s">
        <v>583</v>
      </c>
      <c r="B308" s="1" t="s">
        <v>533</v>
      </c>
      <c r="C308" s="38" t="s">
        <v>23</v>
      </c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>
        <f t="shared" si="10"/>
        <v>0</v>
      </c>
      <c r="Q308" s="80">
        <f t="shared" si="11"/>
        <v>0</v>
      </c>
      <c r="R308" s="75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</row>
    <row r="309" spans="1:33" s="36" customFormat="1" ht="15.75" customHeight="1" outlineLevel="1" x14ac:dyDescent="0.25">
      <c r="A309" s="4" t="s">
        <v>267</v>
      </c>
      <c r="B309" s="6" t="s">
        <v>648</v>
      </c>
      <c r="C309" s="38" t="s">
        <v>23</v>
      </c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>
        <f t="shared" si="10"/>
        <v>0</v>
      </c>
      <c r="Q309" s="80">
        <f t="shared" si="11"/>
        <v>0</v>
      </c>
      <c r="R309" s="75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</row>
    <row r="310" spans="1:33" s="36" customFormat="1" x14ac:dyDescent="0.25">
      <c r="A310" s="4" t="s">
        <v>268</v>
      </c>
      <c r="B310" s="6" t="s">
        <v>534</v>
      </c>
      <c r="C310" s="38" t="s">
        <v>23</v>
      </c>
      <c r="D310" s="72"/>
      <c r="E310" s="72"/>
      <c r="F310" s="72">
        <v>1</v>
      </c>
      <c r="G310" s="72">
        <v>1</v>
      </c>
      <c r="H310" s="72">
        <v>1</v>
      </c>
      <c r="I310" s="72">
        <v>1</v>
      </c>
      <c r="J310" s="72">
        <v>1</v>
      </c>
      <c r="K310" s="72">
        <v>1</v>
      </c>
      <c r="L310" s="72">
        <v>1</v>
      </c>
      <c r="M310" s="72">
        <v>1</v>
      </c>
      <c r="N310" s="72">
        <v>1</v>
      </c>
      <c r="O310" s="72">
        <v>1</v>
      </c>
      <c r="P310" s="72">
        <f t="shared" si="10"/>
        <v>5</v>
      </c>
      <c r="Q310" s="80">
        <f t="shared" si="11"/>
        <v>5</v>
      </c>
      <c r="R310" s="75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</row>
    <row r="311" spans="1:33" s="36" customFormat="1" ht="15.75" customHeight="1" outlineLevel="1" x14ac:dyDescent="0.25">
      <c r="A311" s="4" t="s">
        <v>269</v>
      </c>
      <c r="B311" s="6" t="s">
        <v>641</v>
      </c>
      <c r="C311" s="38" t="s">
        <v>23</v>
      </c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55">
        <f t="shared" si="10"/>
        <v>0</v>
      </c>
      <c r="Q311" s="56">
        <f t="shared" si="11"/>
        <v>0</v>
      </c>
      <c r="R311" s="75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</row>
    <row r="312" spans="1:33" s="36" customFormat="1" ht="19.5" customHeight="1" outlineLevel="1" x14ac:dyDescent="0.25">
      <c r="A312" s="4" t="s">
        <v>270</v>
      </c>
      <c r="B312" s="6" t="s">
        <v>535</v>
      </c>
      <c r="C312" s="38" t="s">
        <v>23</v>
      </c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>
        <f t="shared" si="10"/>
        <v>0</v>
      </c>
      <c r="Q312" s="56">
        <f t="shared" si="11"/>
        <v>0</v>
      </c>
      <c r="R312" s="75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</row>
    <row r="313" spans="1:33" s="36" customFormat="1" ht="19.5" customHeight="1" outlineLevel="1" x14ac:dyDescent="0.25">
      <c r="A313" s="4" t="s">
        <v>271</v>
      </c>
      <c r="B313" s="6" t="s">
        <v>649</v>
      </c>
      <c r="C313" s="38" t="s">
        <v>23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>
        <f t="shared" si="10"/>
        <v>0</v>
      </c>
      <c r="Q313" s="58">
        <f t="shared" si="11"/>
        <v>0</v>
      </c>
      <c r="R313" s="75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</row>
    <row r="314" spans="1:33" s="36" customFormat="1" ht="36.75" customHeight="1" outlineLevel="1" x14ac:dyDescent="0.25">
      <c r="A314" s="4" t="s">
        <v>272</v>
      </c>
      <c r="B314" s="1" t="s">
        <v>626</v>
      </c>
      <c r="C314" s="38" t="s">
        <v>23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>
        <f t="shared" si="10"/>
        <v>0</v>
      </c>
      <c r="Q314" s="58">
        <f t="shared" si="11"/>
        <v>0</v>
      </c>
      <c r="R314" s="75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</row>
    <row r="315" spans="1:33" s="36" customFormat="1" ht="19.5" customHeight="1" outlineLevel="1" x14ac:dyDescent="0.25">
      <c r="A315" s="4" t="s">
        <v>686</v>
      </c>
      <c r="B315" s="25" t="s">
        <v>217</v>
      </c>
      <c r="C315" s="38" t="s">
        <v>23</v>
      </c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>
        <f t="shared" si="10"/>
        <v>0</v>
      </c>
      <c r="Q315" s="56">
        <f t="shared" si="11"/>
        <v>0</v>
      </c>
      <c r="R315" s="75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</row>
    <row r="316" spans="1:33" s="36" customFormat="1" ht="19.5" customHeight="1" outlineLevel="1" thickBot="1" x14ac:dyDescent="0.3">
      <c r="A316" s="9" t="s">
        <v>687</v>
      </c>
      <c r="B316" s="12" t="s">
        <v>205</v>
      </c>
      <c r="C316" s="40" t="s">
        <v>23</v>
      </c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>
        <f t="shared" si="10"/>
        <v>0</v>
      </c>
      <c r="Q316" s="60">
        <f t="shared" si="11"/>
        <v>0</v>
      </c>
      <c r="R316" s="75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</row>
    <row r="317" spans="1:33" s="36" customFormat="1" ht="15.6" customHeight="1" thickBot="1" x14ac:dyDescent="0.3">
      <c r="A317" s="131" t="s">
        <v>140</v>
      </c>
      <c r="B317" s="132"/>
      <c r="C317" s="132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4"/>
      <c r="R317" s="75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</row>
    <row r="318" spans="1:33" ht="32.25" customHeight="1" outlineLevel="1" x14ac:dyDescent="0.25">
      <c r="A318" s="29" t="s">
        <v>145</v>
      </c>
      <c r="B318" s="30" t="s">
        <v>183</v>
      </c>
      <c r="C318" s="37" t="s">
        <v>84</v>
      </c>
      <c r="D318" s="46" t="s">
        <v>163</v>
      </c>
      <c r="E318" s="46" t="s">
        <v>163</v>
      </c>
      <c r="F318" s="46" t="s">
        <v>163</v>
      </c>
      <c r="G318" s="46" t="s">
        <v>163</v>
      </c>
      <c r="H318" s="46" t="s">
        <v>163</v>
      </c>
      <c r="I318" s="46" t="s">
        <v>163</v>
      </c>
      <c r="J318" s="46" t="s">
        <v>163</v>
      </c>
      <c r="K318" s="46" t="s">
        <v>163</v>
      </c>
      <c r="L318" s="46" t="s">
        <v>163</v>
      </c>
      <c r="M318" s="46" t="s">
        <v>163</v>
      </c>
      <c r="N318" s="46"/>
      <c r="O318" s="46"/>
      <c r="P318" s="46" t="s">
        <v>163</v>
      </c>
      <c r="Q318" s="47" t="s">
        <v>163</v>
      </c>
      <c r="R318" s="75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</row>
    <row r="319" spans="1:33" ht="16.5" customHeight="1" outlineLevel="1" x14ac:dyDescent="0.25">
      <c r="A319" s="4" t="s">
        <v>146</v>
      </c>
      <c r="B319" s="7" t="s">
        <v>184</v>
      </c>
      <c r="C319" s="38" t="s">
        <v>26</v>
      </c>
      <c r="D319" s="65" t="s">
        <v>84</v>
      </c>
      <c r="E319" s="65" t="s">
        <v>84</v>
      </c>
      <c r="F319" s="65" t="s">
        <v>84</v>
      </c>
      <c r="G319" s="65" t="s">
        <v>84</v>
      </c>
      <c r="H319" s="65" t="s">
        <v>84</v>
      </c>
      <c r="I319" s="65" t="s">
        <v>84</v>
      </c>
      <c r="J319" s="65" t="s">
        <v>84</v>
      </c>
      <c r="K319" s="65" t="s">
        <v>84</v>
      </c>
      <c r="L319" s="65" t="s">
        <v>84</v>
      </c>
      <c r="M319" s="65" t="s">
        <v>84</v>
      </c>
      <c r="N319" s="65"/>
      <c r="O319" s="65"/>
      <c r="P319" s="65"/>
      <c r="Q319" s="66"/>
      <c r="R319" s="75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</row>
    <row r="320" spans="1:33" ht="16.5" customHeight="1" outlineLevel="1" x14ac:dyDescent="0.25">
      <c r="A320" s="4" t="s">
        <v>147</v>
      </c>
      <c r="B320" s="7" t="s">
        <v>185</v>
      </c>
      <c r="C320" s="38" t="s">
        <v>186</v>
      </c>
      <c r="D320" s="65" t="s">
        <v>84</v>
      </c>
      <c r="E320" s="65" t="s">
        <v>84</v>
      </c>
      <c r="F320" s="65" t="s">
        <v>84</v>
      </c>
      <c r="G320" s="65" t="s">
        <v>84</v>
      </c>
      <c r="H320" s="65" t="s">
        <v>84</v>
      </c>
      <c r="I320" s="65" t="s">
        <v>84</v>
      </c>
      <c r="J320" s="65" t="s">
        <v>84</v>
      </c>
      <c r="K320" s="65" t="s">
        <v>84</v>
      </c>
      <c r="L320" s="65" t="s">
        <v>84</v>
      </c>
      <c r="M320" s="65" t="s">
        <v>84</v>
      </c>
      <c r="N320" s="65"/>
      <c r="O320" s="65"/>
      <c r="P320" s="65"/>
      <c r="Q320" s="66"/>
      <c r="R320" s="75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</row>
    <row r="321" spans="1:33" ht="16.5" customHeight="1" outlineLevel="1" x14ac:dyDescent="0.25">
      <c r="A321" s="4" t="s">
        <v>148</v>
      </c>
      <c r="B321" s="7" t="s">
        <v>187</v>
      </c>
      <c r="C321" s="38" t="s">
        <v>26</v>
      </c>
      <c r="D321" s="65" t="s">
        <v>84</v>
      </c>
      <c r="E321" s="65" t="s">
        <v>84</v>
      </c>
      <c r="F321" s="65" t="s">
        <v>84</v>
      </c>
      <c r="G321" s="65" t="s">
        <v>84</v>
      </c>
      <c r="H321" s="65" t="s">
        <v>84</v>
      </c>
      <c r="I321" s="65" t="s">
        <v>84</v>
      </c>
      <c r="J321" s="65" t="s">
        <v>84</v>
      </c>
      <c r="K321" s="65" t="s">
        <v>84</v>
      </c>
      <c r="L321" s="65" t="s">
        <v>84</v>
      </c>
      <c r="M321" s="65" t="s">
        <v>84</v>
      </c>
      <c r="N321" s="65"/>
      <c r="O321" s="65"/>
      <c r="P321" s="65"/>
      <c r="Q321" s="66"/>
      <c r="R321" s="75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</row>
    <row r="322" spans="1:33" ht="16.5" customHeight="1" outlineLevel="1" x14ac:dyDescent="0.25">
      <c r="A322" s="4" t="s">
        <v>149</v>
      </c>
      <c r="B322" s="7" t="s">
        <v>189</v>
      </c>
      <c r="C322" s="38" t="s">
        <v>186</v>
      </c>
      <c r="D322" s="65" t="s">
        <v>84</v>
      </c>
      <c r="E322" s="65" t="s">
        <v>84</v>
      </c>
      <c r="F322" s="65" t="s">
        <v>84</v>
      </c>
      <c r="G322" s="65" t="s">
        <v>84</v>
      </c>
      <c r="H322" s="65" t="s">
        <v>84</v>
      </c>
      <c r="I322" s="65" t="s">
        <v>84</v>
      </c>
      <c r="J322" s="65" t="s">
        <v>84</v>
      </c>
      <c r="K322" s="65" t="s">
        <v>84</v>
      </c>
      <c r="L322" s="65" t="s">
        <v>84</v>
      </c>
      <c r="M322" s="65" t="s">
        <v>84</v>
      </c>
      <c r="N322" s="65"/>
      <c r="O322" s="65"/>
      <c r="P322" s="65"/>
      <c r="Q322" s="66"/>
      <c r="R322" s="75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</row>
    <row r="323" spans="1:33" ht="16.5" customHeight="1" outlineLevel="1" x14ac:dyDescent="0.25">
      <c r="A323" s="4" t="s">
        <v>151</v>
      </c>
      <c r="B323" s="7" t="s">
        <v>188</v>
      </c>
      <c r="C323" s="38" t="s">
        <v>67</v>
      </c>
      <c r="D323" s="65" t="s">
        <v>84</v>
      </c>
      <c r="E323" s="65" t="s">
        <v>84</v>
      </c>
      <c r="F323" s="65" t="s">
        <v>84</v>
      </c>
      <c r="G323" s="65" t="s">
        <v>84</v>
      </c>
      <c r="H323" s="65" t="s">
        <v>84</v>
      </c>
      <c r="I323" s="65" t="s">
        <v>84</v>
      </c>
      <c r="J323" s="65" t="s">
        <v>84</v>
      </c>
      <c r="K323" s="65" t="s">
        <v>84</v>
      </c>
      <c r="L323" s="65" t="s">
        <v>84</v>
      </c>
      <c r="M323" s="65" t="s">
        <v>84</v>
      </c>
      <c r="N323" s="65"/>
      <c r="O323" s="65"/>
      <c r="P323" s="65"/>
      <c r="Q323" s="66"/>
      <c r="R323" s="75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1:33" ht="16.5" customHeight="1" outlineLevel="1" x14ac:dyDescent="0.25">
      <c r="A324" s="4" t="s">
        <v>278</v>
      </c>
      <c r="B324" s="7" t="s">
        <v>150</v>
      </c>
      <c r="C324" s="38" t="s">
        <v>84</v>
      </c>
      <c r="D324" s="48" t="s">
        <v>163</v>
      </c>
      <c r="E324" s="48" t="s">
        <v>163</v>
      </c>
      <c r="F324" s="48" t="s">
        <v>163</v>
      </c>
      <c r="G324" s="48" t="s">
        <v>163</v>
      </c>
      <c r="H324" s="48" t="s">
        <v>163</v>
      </c>
      <c r="I324" s="48" t="s">
        <v>163</v>
      </c>
      <c r="J324" s="48" t="s">
        <v>163</v>
      </c>
      <c r="K324" s="48" t="s">
        <v>163</v>
      </c>
      <c r="L324" s="48" t="s">
        <v>163</v>
      </c>
      <c r="M324" s="48" t="s">
        <v>163</v>
      </c>
      <c r="N324" s="48"/>
      <c r="O324" s="48"/>
      <c r="P324" s="48" t="s">
        <v>163</v>
      </c>
      <c r="Q324" s="49" t="s">
        <v>163</v>
      </c>
      <c r="R324" s="75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</row>
    <row r="325" spans="1:33" ht="16.5" customHeight="1" outlineLevel="1" x14ac:dyDescent="0.25">
      <c r="A325" s="4" t="s">
        <v>279</v>
      </c>
      <c r="B325" s="1" t="s">
        <v>153</v>
      </c>
      <c r="C325" s="38" t="s">
        <v>67</v>
      </c>
      <c r="D325" s="65" t="s">
        <v>84</v>
      </c>
      <c r="E325" s="65" t="s">
        <v>84</v>
      </c>
      <c r="F325" s="65" t="s">
        <v>84</v>
      </c>
      <c r="G325" s="65" t="s">
        <v>84</v>
      </c>
      <c r="H325" s="65" t="s">
        <v>84</v>
      </c>
      <c r="I325" s="65" t="s">
        <v>84</v>
      </c>
      <c r="J325" s="65" t="s">
        <v>84</v>
      </c>
      <c r="K325" s="65" t="s">
        <v>84</v>
      </c>
      <c r="L325" s="65" t="s">
        <v>84</v>
      </c>
      <c r="M325" s="65" t="s">
        <v>84</v>
      </c>
      <c r="N325" s="65"/>
      <c r="O325" s="65"/>
      <c r="P325" s="65"/>
      <c r="Q325" s="66"/>
      <c r="R325" s="75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</row>
    <row r="326" spans="1:33" ht="16.5" customHeight="1" outlineLevel="1" x14ac:dyDescent="0.25">
      <c r="A326" s="4" t="s">
        <v>280</v>
      </c>
      <c r="B326" s="1" t="s">
        <v>152</v>
      </c>
      <c r="C326" s="38" t="s">
        <v>27</v>
      </c>
      <c r="D326" s="65" t="s">
        <v>84</v>
      </c>
      <c r="E326" s="65" t="s">
        <v>84</v>
      </c>
      <c r="F326" s="65" t="s">
        <v>84</v>
      </c>
      <c r="G326" s="65" t="s">
        <v>84</v>
      </c>
      <c r="H326" s="65" t="s">
        <v>84</v>
      </c>
      <c r="I326" s="65" t="s">
        <v>84</v>
      </c>
      <c r="J326" s="65" t="s">
        <v>84</v>
      </c>
      <c r="K326" s="65" t="s">
        <v>84</v>
      </c>
      <c r="L326" s="65" t="s">
        <v>84</v>
      </c>
      <c r="M326" s="65" t="s">
        <v>84</v>
      </c>
      <c r="N326" s="65"/>
      <c r="O326" s="65"/>
      <c r="P326" s="65"/>
      <c r="Q326" s="66"/>
      <c r="R326" s="75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</row>
    <row r="327" spans="1:33" ht="16.5" customHeight="1" outlineLevel="1" x14ac:dyDescent="0.25">
      <c r="A327" s="4" t="s">
        <v>281</v>
      </c>
      <c r="B327" s="7" t="s">
        <v>485</v>
      </c>
      <c r="C327" s="38" t="s">
        <v>84</v>
      </c>
      <c r="D327" s="48" t="s">
        <v>163</v>
      </c>
      <c r="E327" s="48" t="s">
        <v>163</v>
      </c>
      <c r="F327" s="48" t="s">
        <v>163</v>
      </c>
      <c r="G327" s="48" t="s">
        <v>163</v>
      </c>
      <c r="H327" s="48" t="s">
        <v>163</v>
      </c>
      <c r="I327" s="48" t="s">
        <v>163</v>
      </c>
      <c r="J327" s="48" t="s">
        <v>163</v>
      </c>
      <c r="K327" s="48" t="s">
        <v>163</v>
      </c>
      <c r="L327" s="48" t="s">
        <v>163</v>
      </c>
      <c r="M327" s="48" t="s">
        <v>163</v>
      </c>
      <c r="N327" s="48"/>
      <c r="O327" s="48"/>
      <c r="P327" s="48" t="s">
        <v>163</v>
      </c>
      <c r="Q327" s="49" t="s">
        <v>163</v>
      </c>
      <c r="R327" s="75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</row>
    <row r="328" spans="1:33" ht="16.5" customHeight="1" outlineLevel="1" x14ac:dyDescent="0.25">
      <c r="A328" s="4" t="s">
        <v>282</v>
      </c>
      <c r="B328" s="1" t="s">
        <v>153</v>
      </c>
      <c r="C328" s="38" t="s">
        <v>67</v>
      </c>
      <c r="D328" s="65" t="s">
        <v>84</v>
      </c>
      <c r="E328" s="65" t="s">
        <v>84</v>
      </c>
      <c r="F328" s="65" t="s">
        <v>84</v>
      </c>
      <c r="G328" s="65" t="s">
        <v>84</v>
      </c>
      <c r="H328" s="65" t="s">
        <v>84</v>
      </c>
      <c r="I328" s="65" t="s">
        <v>84</v>
      </c>
      <c r="J328" s="65" t="s">
        <v>84</v>
      </c>
      <c r="K328" s="65" t="s">
        <v>84</v>
      </c>
      <c r="L328" s="65" t="s">
        <v>84</v>
      </c>
      <c r="M328" s="65" t="s">
        <v>84</v>
      </c>
      <c r="N328" s="65"/>
      <c r="O328" s="65"/>
      <c r="P328" s="65"/>
      <c r="Q328" s="66"/>
      <c r="R328" s="75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</row>
    <row r="329" spans="1:33" ht="16.5" customHeight="1" outlineLevel="1" x14ac:dyDescent="0.25">
      <c r="A329" s="4" t="s">
        <v>283</v>
      </c>
      <c r="B329" s="1" t="s">
        <v>154</v>
      </c>
      <c r="C329" s="38" t="s">
        <v>26</v>
      </c>
      <c r="D329" s="65" t="s">
        <v>84</v>
      </c>
      <c r="E329" s="65" t="s">
        <v>84</v>
      </c>
      <c r="F329" s="65" t="s">
        <v>84</v>
      </c>
      <c r="G329" s="65" t="s">
        <v>84</v>
      </c>
      <c r="H329" s="65" t="s">
        <v>84</v>
      </c>
      <c r="I329" s="65" t="s">
        <v>84</v>
      </c>
      <c r="J329" s="65" t="s">
        <v>84</v>
      </c>
      <c r="K329" s="65" t="s">
        <v>84</v>
      </c>
      <c r="L329" s="65" t="s">
        <v>84</v>
      </c>
      <c r="M329" s="65" t="s">
        <v>84</v>
      </c>
      <c r="N329" s="65"/>
      <c r="O329" s="65"/>
      <c r="P329" s="65"/>
      <c r="Q329" s="66"/>
      <c r="R329" s="75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</row>
    <row r="330" spans="1:33" ht="16.5" customHeight="1" outlineLevel="1" x14ac:dyDescent="0.25">
      <c r="A330" s="4" t="s">
        <v>284</v>
      </c>
      <c r="B330" s="1" t="s">
        <v>152</v>
      </c>
      <c r="C330" s="38" t="s">
        <v>27</v>
      </c>
      <c r="D330" s="65" t="s">
        <v>84</v>
      </c>
      <c r="E330" s="65" t="s">
        <v>84</v>
      </c>
      <c r="F330" s="65" t="s">
        <v>84</v>
      </c>
      <c r="G330" s="65" t="s">
        <v>84</v>
      </c>
      <c r="H330" s="65" t="s">
        <v>84</v>
      </c>
      <c r="I330" s="65" t="s">
        <v>84</v>
      </c>
      <c r="J330" s="65" t="s">
        <v>84</v>
      </c>
      <c r="K330" s="65" t="s">
        <v>84</v>
      </c>
      <c r="L330" s="65" t="s">
        <v>84</v>
      </c>
      <c r="M330" s="65" t="s">
        <v>84</v>
      </c>
      <c r="N330" s="65"/>
      <c r="O330" s="65"/>
      <c r="P330" s="65"/>
      <c r="Q330" s="66"/>
      <c r="R330" s="75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</row>
    <row r="331" spans="1:33" ht="16.5" customHeight="1" outlineLevel="1" x14ac:dyDescent="0.25">
      <c r="A331" s="4" t="s">
        <v>285</v>
      </c>
      <c r="B331" s="7" t="s">
        <v>24</v>
      </c>
      <c r="C331" s="38" t="s">
        <v>84</v>
      </c>
      <c r="D331" s="48" t="s">
        <v>163</v>
      </c>
      <c r="E331" s="48" t="s">
        <v>163</v>
      </c>
      <c r="F331" s="48" t="s">
        <v>163</v>
      </c>
      <c r="G331" s="48" t="s">
        <v>163</v>
      </c>
      <c r="H331" s="48" t="s">
        <v>163</v>
      </c>
      <c r="I331" s="48" t="s">
        <v>163</v>
      </c>
      <c r="J331" s="48" t="s">
        <v>163</v>
      </c>
      <c r="K331" s="48" t="s">
        <v>163</v>
      </c>
      <c r="L331" s="48" t="s">
        <v>163</v>
      </c>
      <c r="M331" s="48" t="s">
        <v>163</v>
      </c>
      <c r="N331" s="48"/>
      <c r="O331" s="48"/>
      <c r="P331" s="48" t="s">
        <v>163</v>
      </c>
      <c r="Q331" s="49" t="s">
        <v>163</v>
      </c>
      <c r="R331" s="75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</row>
    <row r="332" spans="1:33" ht="16.5" customHeight="1" outlineLevel="1" x14ac:dyDescent="0.25">
      <c r="A332" s="4" t="s">
        <v>286</v>
      </c>
      <c r="B332" s="1" t="s">
        <v>153</v>
      </c>
      <c r="C332" s="38" t="s">
        <v>67</v>
      </c>
      <c r="D332" s="65" t="s">
        <v>84</v>
      </c>
      <c r="E332" s="65" t="s">
        <v>84</v>
      </c>
      <c r="F332" s="65" t="s">
        <v>84</v>
      </c>
      <c r="G332" s="65" t="s">
        <v>84</v>
      </c>
      <c r="H332" s="65" t="s">
        <v>84</v>
      </c>
      <c r="I332" s="65" t="s">
        <v>84</v>
      </c>
      <c r="J332" s="65" t="s">
        <v>84</v>
      </c>
      <c r="K332" s="65" t="s">
        <v>84</v>
      </c>
      <c r="L332" s="65" t="s">
        <v>84</v>
      </c>
      <c r="M332" s="65" t="s">
        <v>84</v>
      </c>
      <c r="N332" s="65"/>
      <c r="O332" s="65"/>
      <c r="P332" s="65"/>
      <c r="Q332" s="66"/>
      <c r="R332" s="75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</row>
    <row r="333" spans="1:33" ht="16.5" customHeight="1" outlineLevel="1" x14ac:dyDescent="0.25">
      <c r="A333" s="4" t="s">
        <v>287</v>
      </c>
      <c r="B333" s="1" t="s">
        <v>152</v>
      </c>
      <c r="C333" s="38" t="s">
        <v>27</v>
      </c>
      <c r="D333" s="65" t="s">
        <v>84</v>
      </c>
      <c r="E333" s="65" t="s">
        <v>84</v>
      </c>
      <c r="F333" s="65" t="s">
        <v>84</v>
      </c>
      <c r="G333" s="65" t="s">
        <v>84</v>
      </c>
      <c r="H333" s="65" t="s">
        <v>84</v>
      </c>
      <c r="I333" s="65" t="s">
        <v>84</v>
      </c>
      <c r="J333" s="65" t="s">
        <v>84</v>
      </c>
      <c r="K333" s="65" t="s">
        <v>84</v>
      </c>
      <c r="L333" s="65" t="s">
        <v>84</v>
      </c>
      <c r="M333" s="65" t="s">
        <v>84</v>
      </c>
      <c r="N333" s="65"/>
      <c r="O333" s="65"/>
      <c r="P333" s="65"/>
      <c r="Q333" s="66"/>
      <c r="R333" s="75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</row>
    <row r="334" spans="1:33" ht="16.5" customHeight="1" outlineLevel="1" x14ac:dyDescent="0.25">
      <c r="A334" s="4" t="s">
        <v>288</v>
      </c>
      <c r="B334" s="7" t="s">
        <v>25</v>
      </c>
      <c r="C334" s="38" t="s">
        <v>84</v>
      </c>
      <c r="D334" s="48" t="s">
        <v>163</v>
      </c>
      <c r="E334" s="48" t="s">
        <v>163</v>
      </c>
      <c r="F334" s="48" t="s">
        <v>163</v>
      </c>
      <c r="G334" s="48" t="s">
        <v>163</v>
      </c>
      <c r="H334" s="48" t="s">
        <v>163</v>
      </c>
      <c r="I334" s="48" t="s">
        <v>163</v>
      </c>
      <c r="J334" s="48" t="s">
        <v>163</v>
      </c>
      <c r="K334" s="48" t="s">
        <v>163</v>
      </c>
      <c r="L334" s="48" t="s">
        <v>163</v>
      </c>
      <c r="M334" s="48" t="s">
        <v>163</v>
      </c>
      <c r="N334" s="48"/>
      <c r="O334" s="48"/>
      <c r="P334" s="48" t="s">
        <v>163</v>
      </c>
      <c r="Q334" s="49" t="s">
        <v>163</v>
      </c>
      <c r="R334" s="75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</row>
    <row r="335" spans="1:33" ht="16.5" customHeight="1" outlineLevel="1" x14ac:dyDescent="0.25">
      <c r="A335" s="4" t="s">
        <v>289</v>
      </c>
      <c r="B335" s="1" t="s">
        <v>153</v>
      </c>
      <c r="C335" s="38" t="s">
        <v>67</v>
      </c>
      <c r="D335" s="65" t="s">
        <v>84</v>
      </c>
      <c r="E335" s="65" t="s">
        <v>84</v>
      </c>
      <c r="F335" s="65" t="s">
        <v>84</v>
      </c>
      <c r="G335" s="65" t="s">
        <v>84</v>
      </c>
      <c r="H335" s="65" t="s">
        <v>84</v>
      </c>
      <c r="I335" s="65" t="s">
        <v>84</v>
      </c>
      <c r="J335" s="65" t="s">
        <v>84</v>
      </c>
      <c r="K335" s="65" t="s">
        <v>84</v>
      </c>
      <c r="L335" s="65" t="s">
        <v>84</v>
      </c>
      <c r="M335" s="65" t="s">
        <v>84</v>
      </c>
      <c r="N335" s="65"/>
      <c r="O335" s="65"/>
      <c r="P335" s="65"/>
      <c r="Q335" s="66"/>
      <c r="R335" s="75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</row>
    <row r="336" spans="1:33" ht="16.5" customHeight="1" outlineLevel="1" x14ac:dyDescent="0.25">
      <c r="A336" s="4" t="s">
        <v>290</v>
      </c>
      <c r="B336" s="1" t="s">
        <v>154</v>
      </c>
      <c r="C336" s="38" t="s">
        <v>26</v>
      </c>
      <c r="D336" s="65" t="s">
        <v>84</v>
      </c>
      <c r="E336" s="65" t="s">
        <v>84</v>
      </c>
      <c r="F336" s="65" t="s">
        <v>84</v>
      </c>
      <c r="G336" s="65" t="s">
        <v>84</v>
      </c>
      <c r="H336" s="65" t="s">
        <v>84</v>
      </c>
      <c r="I336" s="65" t="s">
        <v>84</v>
      </c>
      <c r="J336" s="65" t="s">
        <v>84</v>
      </c>
      <c r="K336" s="65" t="s">
        <v>84</v>
      </c>
      <c r="L336" s="65" t="s">
        <v>84</v>
      </c>
      <c r="M336" s="65" t="s">
        <v>84</v>
      </c>
      <c r="N336" s="65"/>
      <c r="O336" s="65"/>
      <c r="P336" s="65"/>
      <c r="Q336" s="66"/>
      <c r="R336" s="75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</row>
    <row r="337" spans="1:33" ht="16.5" customHeight="1" outlineLevel="1" thickBot="1" x14ac:dyDescent="0.3">
      <c r="A337" s="10" t="s">
        <v>291</v>
      </c>
      <c r="B337" s="42" t="s">
        <v>152</v>
      </c>
      <c r="C337" s="39" t="s">
        <v>27</v>
      </c>
      <c r="D337" s="67" t="s">
        <v>84</v>
      </c>
      <c r="E337" s="67" t="s">
        <v>84</v>
      </c>
      <c r="F337" s="67" t="s">
        <v>84</v>
      </c>
      <c r="G337" s="67" t="s">
        <v>84</v>
      </c>
      <c r="H337" s="67" t="s">
        <v>84</v>
      </c>
      <c r="I337" s="67" t="s">
        <v>84</v>
      </c>
      <c r="J337" s="67" t="s">
        <v>84</v>
      </c>
      <c r="K337" s="67" t="s">
        <v>84</v>
      </c>
      <c r="L337" s="67" t="s">
        <v>84</v>
      </c>
      <c r="M337" s="67" t="s">
        <v>84</v>
      </c>
      <c r="N337" s="67"/>
      <c r="O337" s="67"/>
      <c r="P337" s="67"/>
      <c r="Q337" s="68"/>
      <c r="R337" s="75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</row>
    <row r="338" spans="1:33" x14ac:dyDescent="0.25">
      <c r="A338" s="29" t="s">
        <v>155</v>
      </c>
      <c r="B338" s="30" t="s">
        <v>190</v>
      </c>
      <c r="C338" s="37" t="s">
        <v>84</v>
      </c>
      <c r="D338" s="53" t="s">
        <v>163</v>
      </c>
      <c r="E338" s="53" t="s">
        <v>163</v>
      </c>
      <c r="F338" s="53" t="s">
        <v>163</v>
      </c>
      <c r="G338" s="53" t="s">
        <v>163</v>
      </c>
      <c r="H338" s="53" t="s">
        <v>163</v>
      </c>
      <c r="I338" s="53" t="s">
        <v>163</v>
      </c>
      <c r="J338" s="53" t="s">
        <v>163</v>
      </c>
      <c r="K338" s="53" t="s">
        <v>163</v>
      </c>
      <c r="L338" s="53" t="s">
        <v>163</v>
      </c>
      <c r="M338" s="53" t="s">
        <v>163</v>
      </c>
      <c r="N338" s="53"/>
      <c r="O338" s="53"/>
      <c r="P338" s="53" t="s">
        <v>163</v>
      </c>
      <c r="Q338" s="54" t="s">
        <v>163</v>
      </c>
      <c r="R338" s="75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</row>
    <row r="339" spans="1:33" ht="31.5" x14ac:dyDescent="0.25">
      <c r="A339" s="4" t="s">
        <v>157</v>
      </c>
      <c r="B339" s="7" t="s">
        <v>627</v>
      </c>
      <c r="C339" s="38" t="s">
        <v>67</v>
      </c>
      <c r="D339" s="72"/>
      <c r="E339" s="72"/>
      <c r="F339" s="114"/>
      <c r="G339" s="114"/>
      <c r="H339" s="72"/>
      <c r="I339" s="72"/>
      <c r="J339" s="72"/>
      <c r="K339" s="72"/>
      <c r="L339" s="72"/>
      <c r="M339" s="72"/>
      <c r="N339" s="72"/>
      <c r="O339" s="72"/>
      <c r="P339" s="55"/>
      <c r="Q339" s="56">
        <f t="shared" ref="Q339:Q366" si="12">E339+G339+I339+K339+M339+O339</f>
        <v>0</v>
      </c>
      <c r="R339" s="75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</row>
    <row r="340" spans="1:33" ht="31.5" x14ac:dyDescent="0.25">
      <c r="A340" s="4" t="s">
        <v>292</v>
      </c>
      <c r="B340" s="1" t="s">
        <v>628</v>
      </c>
      <c r="C340" s="38" t="s">
        <v>67</v>
      </c>
      <c r="D340" s="86"/>
      <c r="E340" s="86"/>
      <c r="F340" s="114"/>
      <c r="G340" s="114"/>
      <c r="H340" s="72"/>
      <c r="I340" s="86"/>
      <c r="J340" s="72"/>
      <c r="K340" s="86"/>
      <c r="L340" s="72"/>
      <c r="M340" s="86"/>
      <c r="N340" s="86"/>
      <c r="O340" s="86"/>
      <c r="P340" s="55"/>
      <c r="Q340" s="56">
        <f t="shared" si="12"/>
        <v>0</v>
      </c>
      <c r="R340" s="75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</row>
    <row r="341" spans="1:33" x14ac:dyDescent="0.25">
      <c r="A341" s="4" t="s">
        <v>482</v>
      </c>
      <c r="B341" s="25" t="s">
        <v>536</v>
      </c>
      <c r="C341" s="38" t="s">
        <v>67</v>
      </c>
      <c r="D341" s="86"/>
      <c r="E341" s="86"/>
      <c r="F341" s="114"/>
      <c r="G341" s="114"/>
      <c r="H341" s="72"/>
      <c r="I341" s="86"/>
      <c r="J341" s="72"/>
      <c r="K341" s="86"/>
      <c r="L341" s="72"/>
      <c r="M341" s="86"/>
      <c r="N341" s="86"/>
      <c r="O341" s="86"/>
      <c r="P341" s="55"/>
      <c r="Q341" s="56">
        <f t="shared" si="12"/>
        <v>0</v>
      </c>
      <c r="R341" s="75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</row>
    <row r="342" spans="1:33" x14ac:dyDescent="0.25">
      <c r="A342" s="4" t="s">
        <v>481</v>
      </c>
      <c r="B342" s="25" t="s">
        <v>537</v>
      </c>
      <c r="C342" s="38" t="s">
        <v>67</v>
      </c>
      <c r="D342" s="86"/>
      <c r="E342" s="86"/>
      <c r="F342" s="114"/>
      <c r="G342" s="114"/>
      <c r="H342" s="72"/>
      <c r="I342" s="86"/>
      <c r="J342" s="72"/>
      <c r="K342" s="86"/>
      <c r="L342" s="72"/>
      <c r="M342" s="86"/>
      <c r="N342" s="86"/>
      <c r="O342" s="86"/>
      <c r="P342" s="55"/>
      <c r="Q342" s="56">
        <f t="shared" si="12"/>
        <v>0</v>
      </c>
      <c r="R342" s="75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</row>
    <row r="343" spans="1:33" x14ac:dyDescent="0.25">
      <c r="A343" s="4" t="s">
        <v>448</v>
      </c>
      <c r="B343" s="7" t="s">
        <v>584</v>
      </c>
      <c r="C343" s="38" t="s">
        <v>67</v>
      </c>
      <c r="D343" s="72"/>
      <c r="E343" s="72"/>
      <c r="F343" s="114"/>
      <c r="G343" s="114"/>
      <c r="H343" s="72"/>
      <c r="I343" s="72"/>
      <c r="J343" s="72"/>
      <c r="K343" s="72"/>
      <c r="L343" s="72"/>
      <c r="M343" s="72"/>
      <c r="N343" s="72"/>
      <c r="O343" s="72"/>
      <c r="P343" s="55"/>
      <c r="Q343" s="56">
        <f t="shared" si="12"/>
        <v>0</v>
      </c>
      <c r="R343" s="75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</row>
    <row r="344" spans="1:33" x14ac:dyDescent="0.25">
      <c r="A344" s="4" t="s">
        <v>449</v>
      </c>
      <c r="B344" s="7" t="s">
        <v>629</v>
      </c>
      <c r="C344" s="38" t="s">
        <v>26</v>
      </c>
      <c r="D344" s="72"/>
      <c r="E344" s="72"/>
      <c r="F344" s="114"/>
      <c r="G344" s="114"/>
      <c r="H344" s="72"/>
      <c r="I344" s="72"/>
      <c r="J344" s="72"/>
      <c r="K344" s="72"/>
      <c r="L344" s="72"/>
      <c r="M344" s="72"/>
      <c r="N344" s="72"/>
      <c r="O344" s="72"/>
      <c r="P344" s="55"/>
      <c r="Q344" s="56">
        <f t="shared" si="12"/>
        <v>0</v>
      </c>
      <c r="R344" s="75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</row>
    <row r="345" spans="1:33" ht="31.5" x14ac:dyDescent="0.25">
      <c r="A345" s="4" t="s">
        <v>450</v>
      </c>
      <c r="B345" s="1" t="s">
        <v>630</v>
      </c>
      <c r="C345" s="38" t="s">
        <v>26</v>
      </c>
      <c r="D345" s="86"/>
      <c r="E345" s="72"/>
      <c r="F345" s="114"/>
      <c r="G345" s="114"/>
      <c r="H345" s="72"/>
      <c r="I345" s="86"/>
      <c r="J345" s="72"/>
      <c r="K345" s="86"/>
      <c r="L345" s="72"/>
      <c r="M345" s="86"/>
      <c r="N345" s="86"/>
      <c r="O345" s="86"/>
      <c r="P345" s="55"/>
      <c r="Q345" s="56">
        <f t="shared" si="12"/>
        <v>0</v>
      </c>
      <c r="R345" s="75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</row>
    <row r="346" spans="1:33" x14ac:dyDescent="0.25">
      <c r="A346" s="4" t="s">
        <v>483</v>
      </c>
      <c r="B346" s="25" t="s">
        <v>536</v>
      </c>
      <c r="C346" s="38" t="s">
        <v>26</v>
      </c>
      <c r="D346" s="86"/>
      <c r="E346" s="72"/>
      <c r="F346" s="114"/>
      <c r="G346" s="114"/>
      <c r="H346" s="72"/>
      <c r="I346" s="86"/>
      <c r="J346" s="72"/>
      <c r="K346" s="86"/>
      <c r="L346" s="72"/>
      <c r="M346" s="86"/>
      <c r="N346" s="86"/>
      <c r="O346" s="86"/>
      <c r="P346" s="55"/>
      <c r="Q346" s="56">
        <f t="shared" si="12"/>
        <v>0</v>
      </c>
      <c r="R346" s="75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</row>
    <row r="347" spans="1:33" x14ac:dyDescent="0.25">
      <c r="A347" s="4" t="s">
        <v>484</v>
      </c>
      <c r="B347" s="25" t="s">
        <v>537</v>
      </c>
      <c r="C347" s="38" t="s">
        <v>26</v>
      </c>
      <c r="D347" s="86"/>
      <c r="E347" s="72"/>
      <c r="F347" s="114"/>
      <c r="G347" s="114"/>
      <c r="H347" s="72"/>
      <c r="I347" s="86"/>
      <c r="J347" s="72"/>
      <c r="K347" s="86"/>
      <c r="L347" s="72"/>
      <c r="M347" s="86"/>
      <c r="N347" s="86"/>
      <c r="O347" s="86"/>
      <c r="P347" s="55"/>
      <c r="Q347" s="56">
        <f t="shared" si="12"/>
        <v>0</v>
      </c>
      <c r="R347" s="75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</row>
    <row r="348" spans="1:33" x14ac:dyDescent="0.25">
      <c r="A348" s="4" t="s">
        <v>451</v>
      </c>
      <c r="B348" s="7" t="s">
        <v>539</v>
      </c>
      <c r="C348" s="38" t="s">
        <v>538</v>
      </c>
      <c r="D348" s="72"/>
      <c r="E348" s="72"/>
      <c r="F348" s="114">
        <v>4936.62</v>
      </c>
      <c r="G348" s="114">
        <v>4936.62</v>
      </c>
      <c r="H348" s="114">
        <v>4936.62</v>
      </c>
      <c r="I348" s="114">
        <v>4936.62</v>
      </c>
      <c r="J348" s="114">
        <v>4936.62</v>
      </c>
      <c r="K348" s="114">
        <v>4936.62</v>
      </c>
      <c r="L348" s="114">
        <v>4936.62</v>
      </c>
      <c r="M348" s="114">
        <v>4936.62</v>
      </c>
      <c r="N348" s="114">
        <v>4936.62</v>
      </c>
      <c r="O348" s="114">
        <v>4936.62</v>
      </c>
      <c r="P348" s="114">
        <v>4936.62</v>
      </c>
      <c r="Q348" s="56">
        <f t="shared" si="12"/>
        <v>24683.1</v>
      </c>
      <c r="R348" s="75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</row>
    <row r="349" spans="1:33" ht="31.5" x14ac:dyDescent="0.25">
      <c r="A349" s="4" t="s">
        <v>452</v>
      </c>
      <c r="B349" s="7" t="s">
        <v>680</v>
      </c>
      <c r="C349" s="38" t="s">
        <v>323</v>
      </c>
      <c r="D349" s="86">
        <f>D28-D62-D56-D63</f>
        <v>0</v>
      </c>
      <c r="E349" s="86">
        <f>E28-E62-E56-E63</f>
        <v>0</v>
      </c>
      <c r="F349" s="114">
        <v>436.60482022474019</v>
      </c>
      <c r="G349" s="114">
        <v>279.24200000000002</v>
      </c>
      <c r="H349" s="86">
        <v>535.77256264759274</v>
      </c>
      <c r="I349" s="86">
        <v>371.41906500000005</v>
      </c>
      <c r="J349" s="86">
        <f t="shared" ref="H349:O349" si="13">J28-J62-J56-J63</f>
        <v>543.41509465327749</v>
      </c>
      <c r="K349" s="86">
        <v>543.41509465327749</v>
      </c>
      <c r="L349" s="86">
        <v>543.41509465327749</v>
      </c>
      <c r="M349" s="86">
        <v>621.51753658014809</v>
      </c>
      <c r="N349" s="86">
        <v>621.51753658014809</v>
      </c>
      <c r="O349" s="86">
        <v>712.12493604282542</v>
      </c>
      <c r="P349" s="55">
        <v>712.12493604282542</v>
      </c>
      <c r="Q349" s="56">
        <f t="shared" si="12"/>
        <v>2527.7186322762509</v>
      </c>
      <c r="R349" s="75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</row>
    <row r="350" spans="1:33" ht="15.75" customHeight="1" outlineLevel="1" x14ac:dyDescent="0.25">
      <c r="A350" s="4" t="s">
        <v>158</v>
      </c>
      <c r="B350" s="32" t="s">
        <v>156</v>
      </c>
      <c r="C350" s="38" t="s">
        <v>84</v>
      </c>
      <c r="D350" s="72"/>
      <c r="E350" s="72"/>
      <c r="F350" s="114"/>
      <c r="G350" s="114"/>
      <c r="H350" s="72"/>
      <c r="I350" s="72"/>
      <c r="J350" s="72"/>
      <c r="K350" s="72"/>
      <c r="L350" s="72"/>
      <c r="M350" s="72"/>
      <c r="N350" s="72"/>
      <c r="O350" s="72"/>
      <c r="P350" s="55"/>
      <c r="Q350" s="56">
        <f t="shared" si="12"/>
        <v>0</v>
      </c>
      <c r="R350" s="75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</row>
    <row r="351" spans="1:33" ht="15.75" customHeight="1" outlineLevel="1" x14ac:dyDescent="0.25">
      <c r="A351" s="4" t="s">
        <v>160</v>
      </c>
      <c r="B351" s="7" t="s">
        <v>202</v>
      </c>
      <c r="C351" s="38" t="s">
        <v>67</v>
      </c>
      <c r="D351" s="72"/>
      <c r="E351" s="72"/>
      <c r="F351" s="114"/>
      <c r="G351" s="114"/>
      <c r="H351" s="72"/>
      <c r="I351" s="72"/>
      <c r="J351" s="72"/>
      <c r="K351" s="72"/>
      <c r="L351" s="72"/>
      <c r="M351" s="72"/>
      <c r="N351" s="72"/>
      <c r="O351" s="72"/>
      <c r="P351" s="55"/>
      <c r="Q351" s="56">
        <f t="shared" si="12"/>
        <v>0</v>
      </c>
      <c r="R351" s="75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</row>
    <row r="352" spans="1:33" ht="15.75" customHeight="1" outlineLevel="1" x14ac:dyDescent="0.25">
      <c r="A352" s="4" t="s">
        <v>161</v>
      </c>
      <c r="B352" s="7" t="s">
        <v>203</v>
      </c>
      <c r="C352" s="38" t="s">
        <v>186</v>
      </c>
      <c r="D352" s="72"/>
      <c r="E352" s="72"/>
      <c r="F352" s="114"/>
      <c r="G352" s="114"/>
      <c r="H352" s="72"/>
      <c r="I352" s="72"/>
      <c r="J352" s="72"/>
      <c r="K352" s="72"/>
      <c r="L352" s="72"/>
      <c r="M352" s="72"/>
      <c r="N352" s="72"/>
      <c r="O352" s="72"/>
      <c r="P352" s="55"/>
      <c r="Q352" s="56">
        <f t="shared" si="12"/>
        <v>0</v>
      </c>
      <c r="R352" s="75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</row>
    <row r="353" spans="1:33" ht="47.25" customHeight="1" outlineLevel="1" x14ac:dyDescent="0.25">
      <c r="A353" s="4" t="s">
        <v>209</v>
      </c>
      <c r="B353" s="7" t="s">
        <v>540</v>
      </c>
      <c r="C353" s="38" t="s">
        <v>323</v>
      </c>
      <c r="D353" s="72">
        <f>D28-D56</f>
        <v>0</v>
      </c>
      <c r="E353" s="72">
        <f>E28-E56</f>
        <v>0</v>
      </c>
      <c r="F353" s="114">
        <v>459.42629083779201</v>
      </c>
      <c r="G353" s="114">
        <v>300.654</v>
      </c>
      <c r="H353" s="72">
        <v>559.96332149742761</v>
      </c>
      <c r="I353" s="72">
        <v>392.83106500000002</v>
      </c>
      <c r="J353" s="72">
        <f t="shared" ref="H353:O353" si="14">J28-J56</f>
        <v>569.05729903410247</v>
      </c>
      <c r="K353" s="72">
        <v>569.05729903410247</v>
      </c>
      <c r="L353" s="72">
        <v>569.05729903410247</v>
      </c>
      <c r="M353" s="72">
        <v>648.69827322382264</v>
      </c>
      <c r="N353" s="72">
        <v>648.69827322382264</v>
      </c>
      <c r="O353" s="72">
        <v>740.93651688512045</v>
      </c>
      <c r="P353" s="55">
        <v>740.93651688512045</v>
      </c>
      <c r="Q353" s="56">
        <f t="shared" si="12"/>
        <v>2652.1771541430458</v>
      </c>
      <c r="R353" s="75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</row>
    <row r="354" spans="1:33" ht="31.5" customHeight="1" outlineLevel="1" x14ac:dyDescent="0.25">
      <c r="A354" s="4" t="s">
        <v>293</v>
      </c>
      <c r="B354" s="7" t="s">
        <v>585</v>
      </c>
      <c r="C354" s="38" t="s">
        <v>323</v>
      </c>
      <c r="D354" s="72">
        <f>D28</f>
        <v>0</v>
      </c>
      <c r="E354" s="72">
        <f>E28</f>
        <v>0</v>
      </c>
      <c r="F354" s="72">
        <v>546.56904385080202</v>
      </c>
      <c r="G354" s="72">
        <v>386.29811000000001</v>
      </c>
      <c r="H354" s="72">
        <v>660.17748746238863</v>
      </c>
      <c r="I354" s="72">
        <v>480.78756597</v>
      </c>
      <c r="J354" s="72">
        <f t="shared" ref="F354:O354" si="15">J28</f>
        <v>684.30358989380841</v>
      </c>
      <c r="K354" s="72">
        <v>684.30358989380841</v>
      </c>
      <c r="L354" s="72">
        <v>684.30358989380841</v>
      </c>
      <c r="M354" s="72">
        <v>781.23150771248368</v>
      </c>
      <c r="N354" s="72">
        <v>781.23150771248368</v>
      </c>
      <c r="O354" s="72">
        <v>893.34973654708142</v>
      </c>
      <c r="P354" s="55">
        <v>893.34973654708142</v>
      </c>
      <c r="Q354" s="56">
        <f t="shared" si="12"/>
        <v>3225.9705101233731</v>
      </c>
      <c r="R354" s="75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</row>
    <row r="355" spans="1:33" ht="15.75" customHeight="1" outlineLevel="1" x14ac:dyDescent="0.25">
      <c r="A355" s="4" t="s">
        <v>162</v>
      </c>
      <c r="B355" s="32" t="s">
        <v>159</v>
      </c>
      <c r="C355" s="50" t="s">
        <v>84</v>
      </c>
      <c r="D355" s="72"/>
      <c r="E355" s="72"/>
      <c r="F355" s="114"/>
      <c r="G355" s="114"/>
      <c r="H355" s="72"/>
      <c r="I355" s="72"/>
      <c r="J355" s="72"/>
      <c r="K355" s="72"/>
      <c r="L355" s="72"/>
      <c r="M355" s="72"/>
      <c r="N355" s="72"/>
      <c r="O355" s="72"/>
      <c r="P355" s="55"/>
      <c r="Q355" s="56">
        <f t="shared" si="12"/>
        <v>0</v>
      </c>
      <c r="R355" s="75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</row>
    <row r="356" spans="1:33" ht="18" customHeight="1" outlineLevel="1" x14ac:dyDescent="0.25">
      <c r="A356" s="4" t="s">
        <v>294</v>
      </c>
      <c r="B356" s="7" t="s">
        <v>312</v>
      </c>
      <c r="C356" s="38" t="s">
        <v>26</v>
      </c>
      <c r="D356" s="72"/>
      <c r="E356" s="72"/>
      <c r="F356" s="114"/>
      <c r="G356" s="114"/>
      <c r="H356" s="72"/>
      <c r="I356" s="72"/>
      <c r="J356" s="72"/>
      <c r="K356" s="72"/>
      <c r="L356" s="72"/>
      <c r="M356" s="72"/>
      <c r="N356" s="72"/>
      <c r="O356" s="72"/>
      <c r="P356" s="55"/>
      <c r="Q356" s="56">
        <f t="shared" si="12"/>
        <v>0</v>
      </c>
      <c r="R356" s="75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</row>
    <row r="357" spans="1:33" ht="47.25" customHeight="1" outlineLevel="1" x14ac:dyDescent="0.25">
      <c r="A357" s="4" t="s">
        <v>295</v>
      </c>
      <c r="B357" s="1" t="s">
        <v>453</v>
      </c>
      <c r="C357" s="38" t="s">
        <v>26</v>
      </c>
      <c r="D357" s="72"/>
      <c r="E357" s="72"/>
      <c r="F357" s="114"/>
      <c r="G357" s="114"/>
      <c r="H357" s="72"/>
      <c r="I357" s="72"/>
      <c r="J357" s="72"/>
      <c r="K357" s="72"/>
      <c r="L357" s="72"/>
      <c r="M357" s="72"/>
      <c r="N357" s="72"/>
      <c r="O357" s="72"/>
      <c r="P357" s="55"/>
      <c r="Q357" s="56">
        <f t="shared" si="12"/>
        <v>0</v>
      </c>
      <c r="R357" s="75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</row>
    <row r="358" spans="1:33" ht="47.25" customHeight="1" outlineLevel="1" x14ac:dyDescent="0.25">
      <c r="A358" s="4" t="s">
        <v>296</v>
      </c>
      <c r="B358" s="1" t="s">
        <v>454</v>
      </c>
      <c r="C358" s="38" t="s">
        <v>26</v>
      </c>
      <c r="D358" s="72"/>
      <c r="E358" s="72"/>
      <c r="F358" s="114"/>
      <c r="G358" s="114"/>
      <c r="H358" s="72"/>
      <c r="I358" s="72"/>
      <c r="J358" s="72"/>
      <c r="K358" s="72"/>
      <c r="L358" s="72"/>
      <c r="M358" s="72"/>
      <c r="N358" s="72"/>
      <c r="O358" s="72"/>
      <c r="P358" s="55"/>
      <c r="Q358" s="56">
        <f t="shared" si="12"/>
        <v>0</v>
      </c>
      <c r="R358" s="75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</row>
    <row r="359" spans="1:33" ht="31.5" customHeight="1" outlineLevel="1" x14ac:dyDescent="0.25">
      <c r="A359" s="4" t="s">
        <v>297</v>
      </c>
      <c r="B359" s="1" t="s">
        <v>206</v>
      </c>
      <c r="C359" s="38" t="s">
        <v>26</v>
      </c>
      <c r="D359" s="72"/>
      <c r="E359" s="72"/>
      <c r="F359" s="114"/>
      <c r="G359" s="114"/>
      <c r="H359" s="72"/>
      <c r="I359" s="72"/>
      <c r="J359" s="72"/>
      <c r="K359" s="72"/>
      <c r="L359" s="72"/>
      <c r="M359" s="72"/>
      <c r="N359" s="72"/>
      <c r="O359" s="72"/>
      <c r="P359" s="55"/>
      <c r="Q359" s="56">
        <f t="shared" si="12"/>
        <v>0</v>
      </c>
      <c r="R359" s="75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</row>
    <row r="360" spans="1:33" ht="15.75" customHeight="1" outlineLevel="1" x14ac:dyDescent="0.25">
      <c r="A360" s="4" t="s">
        <v>298</v>
      </c>
      <c r="B360" s="7" t="s">
        <v>311</v>
      </c>
      <c r="C360" s="38" t="s">
        <v>67</v>
      </c>
      <c r="D360" s="72"/>
      <c r="E360" s="72"/>
      <c r="F360" s="114"/>
      <c r="G360" s="114"/>
      <c r="H360" s="72"/>
      <c r="I360" s="72"/>
      <c r="J360" s="72"/>
      <c r="K360" s="72"/>
      <c r="L360" s="72"/>
      <c r="M360" s="72"/>
      <c r="N360" s="72"/>
      <c r="O360" s="72"/>
      <c r="P360" s="55"/>
      <c r="Q360" s="56">
        <f t="shared" si="12"/>
        <v>0</v>
      </c>
      <c r="R360" s="75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</row>
    <row r="361" spans="1:33" ht="31.5" customHeight="1" outlineLevel="1" x14ac:dyDescent="0.25">
      <c r="A361" s="4" t="s">
        <v>299</v>
      </c>
      <c r="B361" s="1" t="s">
        <v>207</v>
      </c>
      <c r="C361" s="38" t="s">
        <v>67</v>
      </c>
      <c r="D361" s="72"/>
      <c r="E361" s="72"/>
      <c r="F361" s="114"/>
      <c r="G361" s="114"/>
      <c r="H361" s="72"/>
      <c r="I361" s="72"/>
      <c r="J361" s="72"/>
      <c r="K361" s="72"/>
      <c r="L361" s="72"/>
      <c r="M361" s="72"/>
      <c r="N361" s="72"/>
      <c r="O361" s="72"/>
      <c r="P361" s="55"/>
      <c r="Q361" s="56">
        <f t="shared" si="12"/>
        <v>0</v>
      </c>
      <c r="R361" s="75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</row>
    <row r="362" spans="1:33" ht="15.75" customHeight="1" outlineLevel="1" x14ac:dyDescent="0.25">
      <c r="A362" s="4" t="s">
        <v>300</v>
      </c>
      <c r="B362" s="1" t="s">
        <v>208</v>
      </c>
      <c r="C362" s="38" t="s">
        <v>67</v>
      </c>
      <c r="D362" s="72"/>
      <c r="E362" s="72"/>
      <c r="F362" s="114"/>
      <c r="G362" s="114"/>
      <c r="H362" s="72"/>
      <c r="I362" s="72"/>
      <c r="J362" s="72"/>
      <c r="K362" s="72"/>
      <c r="L362" s="72"/>
      <c r="M362" s="72"/>
      <c r="N362" s="72"/>
      <c r="O362" s="72"/>
      <c r="P362" s="55"/>
      <c r="Q362" s="56">
        <f t="shared" si="12"/>
        <v>0</v>
      </c>
      <c r="R362" s="75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</row>
    <row r="363" spans="1:33" ht="31.5" customHeight="1" outlineLevel="1" x14ac:dyDescent="0.25">
      <c r="A363" s="4" t="s">
        <v>301</v>
      </c>
      <c r="B363" s="7" t="s">
        <v>310</v>
      </c>
      <c r="C363" s="38" t="s">
        <v>323</v>
      </c>
      <c r="D363" s="72"/>
      <c r="E363" s="72"/>
      <c r="F363" s="114"/>
      <c r="G363" s="114"/>
      <c r="H363" s="72"/>
      <c r="I363" s="72"/>
      <c r="J363" s="72"/>
      <c r="K363" s="72"/>
      <c r="L363" s="72"/>
      <c r="M363" s="72"/>
      <c r="N363" s="72"/>
      <c r="O363" s="72"/>
      <c r="P363" s="55"/>
      <c r="Q363" s="56">
        <f t="shared" si="12"/>
        <v>0</v>
      </c>
      <c r="R363" s="75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</row>
    <row r="364" spans="1:33" ht="15.75" customHeight="1" outlineLevel="1" x14ac:dyDescent="0.25">
      <c r="A364" s="4" t="s">
        <v>302</v>
      </c>
      <c r="B364" s="1" t="s">
        <v>204</v>
      </c>
      <c r="C364" s="38" t="s">
        <v>323</v>
      </c>
      <c r="D364" s="81"/>
      <c r="E364" s="81"/>
      <c r="F364" s="114"/>
      <c r="G364" s="114"/>
      <c r="H364" s="81"/>
      <c r="I364" s="81"/>
      <c r="J364" s="81"/>
      <c r="K364" s="81"/>
      <c r="L364" s="81"/>
      <c r="M364" s="81"/>
      <c r="N364" s="81"/>
      <c r="O364" s="81"/>
      <c r="P364" s="57"/>
      <c r="Q364" s="58">
        <f t="shared" si="12"/>
        <v>0</v>
      </c>
      <c r="R364" s="75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</row>
    <row r="365" spans="1:33" ht="15.75" customHeight="1" outlineLevel="1" x14ac:dyDescent="0.25">
      <c r="A365" s="4" t="s">
        <v>303</v>
      </c>
      <c r="B365" s="1" t="s">
        <v>205</v>
      </c>
      <c r="C365" s="38" t="s">
        <v>323</v>
      </c>
      <c r="D365" s="81"/>
      <c r="E365" s="81"/>
      <c r="F365" s="114"/>
      <c r="G365" s="114"/>
      <c r="H365" s="81"/>
      <c r="I365" s="81"/>
      <c r="J365" s="81"/>
      <c r="K365" s="81"/>
      <c r="L365" s="81"/>
      <c r="M365" s="81"/>
      <c r="N365" s="81"/>
      <c r="O365" s="81"/>
      <c r="P365" s="57"/>
      <c r="Q365" s="58">
        <f t="shared" si="12"/>
        <v>0</v>
      </c>
      <c r="R365" s="75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</row>
    <row r="366" spans="1:33" ht="16.5" thickBot="1" x14ac:dyDescent="0.3">
      <c r="A366" s="9" t="s">
        <v>304</v>
      </c>
      <c r="B366" s="34" t="s">
        <v>455</v>
      </c>
      <c r="C366" s="40" t="s">
        <v>28</v>
      </c>
      <c r="D366" s="64"/>
      <c r="E366" s="64"/>
      <c r="F366" s="118">
        <v>118</v>
      </c>
      <c r="G366" s="118">
        <v>116</v>
      </c>
      <c r="H366" s="64">
        <v>118</v>
      </c>
      <c r="I366" s="64">
        <v>118</v>
      </c>
      <c r="J366" s="64">
        <v>118</v>
      </c>
      <c r="K366" s="64">
        <v>118</v>
      </c>
      <c r="L366" s="64">
        <v>118</v>
      </c>
      <c r="M366" s="64">
        <v>118</v>
      </c>
      <c r="N366" s="64">
        <v>118</v>
      </c>
      <c r="O366" s="64">
        <v>118</v>
      </c>
      <c r="P366" s="61">
        <v>118</v>
      </c>
      <c r="Q366" s="62">
        <f t="shared" si="12"/>
        <v>588</v>
      </c>
      <c r="R366" s="75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</row>
    <row r="367" spans="1:33" x14ac:dyDescent="0.25">
      <c r="A367" s="147" t="s">
        <v>691</v>
      </c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9"/>
      <c r="R367" s="75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</row>
    <row r="368" spans="1:33" ht="10.5" customHeight="1" thickBot="1" x14ac:dyDescent="0.3">
      <c r="A368" s="147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9"/>
      <c r="R368" s="75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</row>
    <row r="369" spans="1:33" ht="33" customHeight="1" x14ac:dyDescent="0.25">
      <c r="A369" s="139" t="s">
        <v>0</v>
      </c>
      <c r="B369" s="141" t="s">
        <v>1</v>
      </c>
      <c r="C369" s="143" t="s">
        <v>178</v>
      </c>
      <c r="D369" s="121" t="str">
        <f>D18</f>
        <v>2019 год</v>
      </c>
      <c r="E369" s="121"/>
      <c r="F369" s="121" t="str">
        <f>F18</f>
        <v>2020 год</v>
      </c>
      <c r="G369" s="121"/>
      <c r="H369" s="126" t="str">
        <f>H18</f>
        <v>2021 год</v>
      </c>
      <c r="I369" s="126"/>
      <c r="J369" s="121" t="str">
        <f>J18</f>
        <v>2022 год</v>
      </c>
      <c r="K369" s="121"/>
      <c r="L369" s="121" t="str">
        <f>L18</f>
        <v>2023 год</v>
      </c>
      <c r="M369" s="121"/>
      <c r="N369" s="121" t="str">
        <f>N18</f>
        <v>2024 год</v>
      </c>
      <c r="O369" s="121"/>
      <c r="P369" s="121" t="s">
        <v>89</v>
      </c>
      <c r="Q369" s="122"/>
      <c r="R369" s="75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</row>
    <row r="370" spans="1:33" ht="50.25" customHeight="1" x14ac:dyDescent="0.25">
      <c r="A370" s="140"/>
      <c r="B370" s="142"/>
      <c r="C370" s="144"/>
      <c r="D370" s="21" t="s">
        <v>678</v>
      </c>
      <c r="E370" s="21" t="s">
        <v>68</v>
      </c>
      <c r="F370" s="21" t="s">
        <v>678</v>
      </c>
      <c r="G370" s="21" t="s">
        <v>179</v>
      </c>
      <c r="H370" s="21" t="s">
        <v>678</v>
      </c>
      <c r="I370" s="21" t="s">
        <v>179</v>
      </c>
      <c r="J370" s="21" t="s">
        <v>678</v>
      </c>
      <c r="K370" s="21" t="s">
        <v>179</v>
      </c>
      <c r="L370" s="21" t="s">
        <v>678</v>
      </c>
      <c r="M370" s="21" t="s">
        <v>179</v>
      </c>
      <c r="N370" s="21" t="s">
        <v>678</v>
      </c>
      <c r="O370" s="21" t="s">
        <v>179</v>
      </c>
      <c r="P370" s="21" t="s">
        <v>678</v>
      </c>
      <c r="Q370" s="22" t="s">
        <v>179</v>
      </c>
      <c r="R370" s="75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</row>
    <row r="371" spans="1:33" ht="16.5" thickBot="1" x14ac:dyDescent="0.3">
      <c r="A371" s="51">
        <v>1</v>
      </c>
      <c r="B371" s="52">
        <v>2</v>
      </c>
      <c r="C371" s="97">
        <v>3</v>
      </c>
      <c r="D371" s="98">
        <v>7</v>
      </c>
      <c r="E371" s="98">
        <v>8</v>
      </c>
      <c r="F371" s="98">
        <v>9</v>
      </c>
      <c r="G371" s="98">
        <v>10</v>
      </c>
      <c r="H371" s="98">
        <v>11</v>
      </c>
      <c r="I371" s="98">
        <v>12</v>
      </c>
      <c r="J371" s="98">
        <v>13</v>
      </c>
      <c r="K371" s="98">
        <v>14</v>
      </c>
      <c r="L371" s="98">
        <v>15</v>
      </c>
      <c r="M371" s="98">
        <v>16</v>
      </c>
      <c r="N371" s="98"/>
      <c r="O371" s="98"/>
      <c r="P371" s="98">
        <v>17</v>
      </c>
      <c r="Q371" s="104">
        <v>18</v>
      </c>
      <c r="R371" s="75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</row>
    <row r="372" spans="1:33" ht="30.75" customHeight="1" x14ac:dyDescent="0.25">
      <c r="A372" s="137" t="s">
        <v>656</v>
      </c>
      <c r="B372" s="138"/>
      <c r="C372" s="41" t="s">
        <v>323</v>
      </c>
      <c r="D372" s="99"/>
      <c r="E372" s="99"/>
      <c r="F372" s="99">
        <v>50.162500000000001</v>
      </c>
      <c r="G372" s="99">
        <v>27.25</v>
      </c>
      <c r="H372" s="99">
        <v>100.846</v>
      </c>
      <c r="I372" s="99">
        <f>I373+I398</f>
        <v>96.516999999999996</v>
      </c>
      <c r="J372" s="99">
        <f>J373+J398</f>
        <v>48.137999999999998</v>
      </c>
      <c r="K372" s="99">
        <f t="shared" ref="K372:O372" si="16">K373+K398</f>
        <v>48.137999999999998</v>
      </c>
      <c r="L372" s="99">
        <f t="shared" si="16"/>
        <v>50.545000000000002</v>
      </c>
      <c r="M372" s="99">
        <f t="shared" si="16"/>
        <v>50.545000000000002</v>
      </c>
      <c r="N372" s="99">
        <f t="shared" si="16"/>
        <v>53.072000000000003</v>
      </c>
      <c r="O372" s="99">
        <f t="shared" si="16"/>
        <v>53.072000000000003</v>
      </c>
      <c r="P372" s="84">
        <f t="shared" ref="P372:P435" si="17">D372+F372+H372+J372+L372+N372</f>
        <v>302.76350000000002</v>
      </c>
      <c r="Q372" s="85">
        <f>E372+G372+I372+K372+M372+O372</f>
        <v>275.52199999999999</v>
      </c>
      <c r="R372" s="75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</row>
    <row r="373" spans="1:33" x14ac:dyDescent="0.25">
      <c r="A373" s="4" t="s">
        <v>8</v>
      </c>
      <c r="B373" s="2" t="s">
        <v>631</v>
      </c>
      <c r="C373" s="38" t="s">
        <v>323</v>
      </c>
      <c r="D373" s="88"/>
      <c r="E373" s="88"/>
      <c r="F373" s="88">
        <v>46.925140939999999</v>
      </c>
      <c r="G373" s="88">
        <v>27.25</v>
      </c>
      <c r="H373" s="88">
        <v>95</v>
      </c>
      <c r="I373" s="88">
        <v>95</v>
      </c>
      <c r="J373" s="88">
        <v>40</v>
      </c>
      <c r="K373" s="88">
        <v>40</v>
      </c>
      <c r="L373" s="88">
        <v>40</v>
      </c>
      <c r="M373" s="88">
        <v>40</v>
      </c>
      <c r="N373" s="88">
        <v>40</v>
      </c>
      <c r="O373" s="88">
        <v>40</v>
      </c>
      <c r="P373" s="72">
        <f t="shared" si="17"/>
        <v>261.92514094000001</v>
      </c>
      <c r="Q373" s="80">
        <f t="shared" ref="Q373:Q435" si="18">E373+G373+I373+K373+M373+O373</f>
        <v>242.25</v>
      </c>
      <c r="R373" s="75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</row>
    <row r="374" spans="1:33" x14ac:dyDescent="0.25">
      <c r="A374" s="4" t="s">
        <v>9</v>
      </c>
      <c r="B374" s="7" t="s">
        <v>69</v>
      </c>
      <c r="C374" s="38" t="s">
        <v>323</v>
      </c>
      <c r="D374" s="88"/>
      <c r="E374" s="88"/>
      <c r="F374" s="88">
        <v>46.925140939999999</v>
      </c>
      <c r="G374" s="88">
        <v>27.25</v>
      </c>
      <c r="H374" s="88">
        <v>95</v>
      </c>
      <c r="I374" s="88">
        <v>95</v>
      </c>
      <c r="J374" s="88">
        <v>40</v>
      </c>
      <c r="K374" s="88">
        <v>40</v>
      </c>
      <c r="L374" s="88">
        <v>40</v>
      </c>
      <c r="M374" s="88">
        <v>40</v>
      </c>
      <c r="N374" s="88">
        <v>40</v>
      </c>
      <c r="O374" s="88">
        <v>40</v>
      </c>
      <c r="P374" s="72">
        <f t="shared" si="17"/>
        <v>261.92514094000001</v>
      </c>
      <c r="Q374" s="80">
        <f t="shared" si="18"/>
        <v>242.25</v>
      </c>
      <c r="R374" s="75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</row>
    <row r="375" spans="1:33" ht="31.5" x14ac:dyDescent="0.25">
      <c r="A375" s="4" t="s">
        <v>70</v>
      </c>
      <c r="B375" s="1" t="s">
        <v>542</v>
      </c>
      <c r="C375" s="38" t="s">
        <v>323</v>
      </c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72">
        <f t="shared" si="17"/>
        <v>0</v>
      </c>
      <c r="Q375" s="80">
        <f t="shared" si="18"/>
        <v>0</v>
      </c>
      <c r="R375" s="75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</row>
    <row r="376" spans="1:33" ht="15.75" customHeight="1" outlineLevel="1" x14ac:dyDescent="0.25">
      <c r="A376" s="4" t="s">
        <v>164</v>
      </c>
      <c r="B376" s="8" t="s">
        <v>457</v>
      </c>
      <c r="C376" s="38" t="s">
        <v>323</v>
      </c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>
        <f t="shared" si="17"/>
        <v>0</v>
      </c>
      <c r="Q376" s="89">
        <f t="shared" si="18"/>
        <v>0</v>
      </c>
      <c r="R376" s="75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</row>
    <row r="377" spans="1:33" ht="31.5" customHeight="1" outlineLevel="1" x14ac:dyDescent="0.25">
      <c r="A377" s="4" t="s">
        <v>497</v>
      </c>
      <c r="B377" s="13" t="s">
        <v>474</v>
      </c>
      <c r="C377" s="38" t="s">
        <v>323</v>
      </c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>
        <f t="shared" si="17"/>
        <v>0</v>
      </c>
      <c r="Q377" s="89">
        <f t="shared" si="18"/>
        <v>0</v>
      </c>
      <c r="R377" s="75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</row>
    <row r="378" spans="1:33" ht="31.5" customHeight="1" outlineLevel="1" x14ac:dyDescent="0.25">
      <c r="A378" s="4" t="s">
        <v>498</v>
      </c>
      <c r="B378" s="13" t="s">
        <v>475</v>
      </c>
      <c r="C378" s="38" t="s">
        <v>323</v>
      </c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>
        <f t="shared" si="17"/>
        <v>0</v>
      </c>
      <c r="Q378" s="89">
        <f t="shared" si="18"/>
        <v>0</v>
      </c>
      <c r="R378" s="75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</row>
    <row r="379" spans="1:33" ht="31.5" customHeight="1" outlineLevel="1" x14ac:dyDescent="0.25">
      <c r="A379" s="4" t="s">
        <v>543</v>
      </c>
      <c r="B379" s="13" t="s">
        <v>460</v>
      </c>
      <c r="C379" s="38" t="s">
        <v>323</v>
      </c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>
        <f t="shared" si="17"/>
        <v>0</v>
      </c>
      <c r="Q379" s="89">
        <f t="shared" si="18"/>
        <v>0</v>
      </c>
      <c r="R379" s="75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</row>
    <row r="380" spans="1:33" ht="15.75" customHeight="1" outlineLevel="1" x14ac:dyDescent="0.25">
      <c r="A380" s="4" t="s">
        <v>165</v>
      </c>
      <c r="B380" s="8" t="s">
        <v>650</v>
      </c>
      <c r="C380" s="38" t="s">
        <v>323</v>
      </c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>
        <f t="shared" si="17"/>
        <v>0</v>
      </c>
      <c r="Q380" s="89">
        <f t="shared" si="18"/>
        <v>0</v>
      </c>
      <c r="R380" s="75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</row>
    <row r="381" spans="1:33" x14ac:dyDescent="0.25">
      <c r="A381" s="4" t="s">
        <v>166</v>
      </c>
      <c r="B381" s="8" t="s">
        <v>458</v>
      </c>
      <c r="C381" s="38" t="s">
        <v>323</v>
      </c>
      <c r="D381" s="88"/>
      <c r="E381" s="88"/>
      <c r="F381" s="88">
        <v>46.925140939999999</v>
      </c>
      <c r="G381" s="88">
        <v>27.25</v>
      </c>
      <c r="H381" s="88">
        <v>95</v>
      </c>
      <c r="I381" s="88">
        <v>95</v>
      </c>
      <c r="J381" s="88">
        <v>40</v>
      </c>
      <c r="K381" s="88">
        <v>40</v>
      </c>
      <c r="L381" s="88">
        <v>40</v>
      </c>
      <c r="M381" s="88">
        <v>40</v>
      </c>
      <c r="N381" s="88">
        <v>40</v>
      </c>
      <c r="O381" s="88">
        <v>40</v>
      </c>
      <c r="P381" s="72">
        <f t="shared" si="17"/>
        <v>261.92514094000001</v>
      </c>
      <c r="Q381" s="80">
        <f t="shared" si="18"/>
        <v>242.25</v>
      </c>
      <c r="R381" s="75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</row>
    <row r="382" spans="1:33" ht="15.75" customHeight="1" outlineLevel="1" x14ac:dyDescent="0.25">
      <c r="A382" s="4" t="s">
        <v>167</v>
      </c>
      <c r="B382" s="8" t="s">
        <v>642</v>
      </c>
      <c r="C382" s="38" t="s">
        <v>323</v>
      </c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>
        <f t="shared" si="17"/>
        <v>0</v>
      </c>
      <c r="Q382" s="89">
        <f t="shared" si="18"/>
        <v>0</v>
      </c>
      <c r="R382" s="75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</row>
    <row r="383" spans="1:33" x14ac:dyDescent="0.25">
      <c r="A383" s="4" t="s">
        <v>168</v>
      </c>
      <c r="B383" s="8" t="s">
        <v>73</v>
      </c>
      <c r="C383" s="38" t="s">
        <v>323</v>
      </c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72">
        <f t="shared" si="17"/>
        <v>0</v>
      </c>
      <c r="Q383" s="80">
        <f t="shared" si="18"/>
        <v>0</v>
      </c>
      <c r="R383" s="75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</row>
    <row r="384" spans="1:33" ht="31.5" x14ac:dyDescent="0.25">
      <c r="A384" s="4" t="s">
        <v>544</v>
      </c>
      <c r="B384" s="13" t="s">
        <v>541</v>
      </c>
      <c r="C384" s="38" t="s">
        <v>323</v>
      </c>
      <c r="D384" s="110"/>
      <c r="E384" s="90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72">
        <f t="shared" si="17"/>
        <v>0</v>
      </c>
      <c r="Q384" s="80">
        <f t="shared" si="18"/>
        <v>0</v>
      </c>
      <c r="R384" s="75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</row>
    <row r="385" spans="1:33" x14ac:dyDescent="0.25">
      <c r="A385" s="4" t="s">
        <v>545</v>
      </c>
      <c r="B385" s="13" t="s">
        <v>591</v>
      </c>
      <c r="C385" s="38" t="s">
        <v>323</v>
      </c>
      <c r="D385" s="110"/>
      <c r="E385" s="90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72">
        <f t="shared" si="17"/>
        <v>0</v>
      </c>
      <c r="Q385" s="80">
        <f t="shared" si="18"/>
        <v>0</v>
      </c>
      <c r="R385" s="75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</row>
    <row r="386" spans="1:33" x14ac:dyDescent="0.25">
      <c r="A386" s="4" t="s">
        <v>546</v>
      </c>
      <c r="B386" s="13" t="s">
        <v>305</v>
      </c>
      <c r="C386" s="38" t="s">
        <v>323</v>
      </c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72">
        <f t="shared" si="17"/>
        <v>0</v>
      </c>
      <c r="Q386" s="80">
        <f t="shared" si="18"/>
        <v>0</v>
      </c>
      <c r="R386" s="75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</row>
    <row r="387" spans="1:33" x14ac:dyDescent="0.25">
      <c r="A387" s="4" t="s">
        <v>547</v>
      </c>
      <c r="B387" s="13" t="s">
        <v>591</v>
      </c>
      <c r="C387" s="38" t="s">
        <v>323</v>
      </c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72">
        <f t="shared" si="17"/>
        <v>0</v>
      </c>
      <c r="Q387" s="80">
        <f t="shared" si="18"/>
        <v>0</v>
      </c>
      <c r="R387" s="75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</row>
    <row r="388" spans="1:33" ht="15.75" customHeight="1" outlineLevel="1" x14ac:dyDescent="0.25">
      <c r="A388" s="4" t="s">
        <v>169</v>
      </c>
      <c r="B388" s="8" t="s">
        <v>459</v>
      </c>
      <c r="C388" s="38" t="s">
        <v>323</v>
      </c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>
        <f t="shared" si="17"/>
        <v>0</v>
      </c>
      <c r="Q388" s="89">
        <f t="shared" si="18"/>
        <v>0</v>
      </c>
      <c r="R388" s="75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</row>
    <row r="389" spans="1:33" ht="15.75" customHeight="1" outlineLevel="1" x14ac:dyDescent="0.25">
      <c r="A389" s="4" t="s">
        <v>191</v>
      </c>
      <c r="B389" s="8" t="s">
        <v>647</v>
      </c>
      <c r="C389" s="38" t="s">
        <v>323</v>
      </c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>
        <f t="shared" si="17"/>
        <v>0</v>
      </c>
      <c r="Q389" s="89">
        <f t="shared" si="18"/>
        <v>0</v>
      </c>
      <c r="R389" s="75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</row>
    <row r="390" spans="1:33" ht="31.5" customHeight="1" outlineLevel="1" x14ac:dyDescent="0.25">
      <c r="A390" s="4" t="s">
        <v>486</v>
      </c>
      <c r="B390" s="8" t="s">
        <v>632</v>
      </c>
      <c r="C390" s="38" t="s">
        <v>323</v>
      </c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>
        <f t="shared" si="17"/>
        <v>0</v>
      </c>
      <c r="Q390" s="89">
        <f t="shared" si="18"/>
        <v>0</v>
      </c>
      <c r="R390" s="75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</row>
    <row r="391" spans="1:33" ht="18" customHeight="1" outlineLevel="1" x14ac:dyDescent="0.25">
      <c r="A391" s="4" t="s">
        <v>548</v>
      </c>
      <c r="B391" s="13" t="s">
        <v>217</v>
      </c>
      <c r="C391" s="38" t="s">
        <v>323</v>
      </c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>
        <f t="shared" si="17"/>
        <v>0</v>
      </c>
      <c r="Q391" s="89">
        <f t="shared" si="18"/>
        <v>0</v>
      </c>
      <c r="R391" s="75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</row>
    <row r="392" spans="1:33" ht="18" customHeight="1" outlineLevel="1" x14ac:dyDescent="0.25">
      <c r="A392" s="4" t="s">
        <v>549</v>
      </c>
      <c r="B392" s="26" t="s">
        <v>205</v>
      </c>
      <c r="C392" s="38" t="s">
        <v>323</v>
      </c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>
        <f t="shared" si="17"/>
        <v>0</v>
      </c>
      <c r="Q392" s="89">
        <f t="shared" si="18"/>
        <v>0</v>
      </c>
      <c r="R392" s="75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</row>
    <row r="393" spans="1:33" ht="31.5" customHeight="1" outlineLevel="1" x14ac:dyDescent="0.25">
      <c r="A393" s="4" t="s">
        <v>71</v>
      </c>
      <c r="B393" s="1" t="s">
        <v>588</v>
      </c>
      <c r="C393" s="38" t="s">
        <v>323</v>
      </c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>
        <f t="shared" si="17"/>
        <v>0</v>
      </c>
      <c r="Q393" s="89">
        <f t="shared" si="18"/>
        <v>0</v>
      </c>
      <c r="R393" s="75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</row>
    <row r="394" spans="1:33" ht="31.5" customHeight="1" outlineLevel="1" x14ac:dyDescent="0.25">
      <c r="A394" s="4" t="s">
        <v>550</v>
      </c>
      <c r="B394" s="8" t="s">
        <v>474</v>
      </c>
      <c r="C394" s="38" t="s">
        <v>323</v>
      </c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>
        <f t="shared" si="17"/>
        <v>0</v>
      </c>
      <c r="Q394" s="89">
        <f t="shared" si="18"/>
        <v>0</v>
      </c>
      <c r="R394" s="75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</row>
    <row r="395" spans="1:33" ht="31.5" customHeight="1" outlineLevel="1" x14ac:dyDescent="0.25">
      <c r="A395" s="4" t="s">
        <v>551</v>
      </c>
      <c r="B395" s="8" t="s">
        <v>475</v>
      </c>
      <c r="C395" s="38" t="s">
        <v>323</v>
      </c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>
        <f t="shared" si="17"/>
        <v>0</v>
      </c>
      <c r="Q395" s="89">
        <f t="shared" si="18"/>
        <v>0</v>
      </c>
      <c r="R395" s="75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</row>
    <row r="396" spans="1:33" ht="31.5" customHeight="1" outlineLevel="1" x14ac:dyDescent="0.25">
      <c r="A396" s="4" t="s">
        <v>552</v>
      </c>
      <c r="B396" s="8" t="s">
        <v>460</v>
      </c>
      <c r="C396" s="38" t="s">
        <v>323</v>
      </c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>
        <f t="shared" si="17"/>
        <v>0</v>
      </c>
      <c r="Q396" s="89">
        <f t="shared" si="18"/>
        <v>0</v>
      </c>
      <c r="R396" s="75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</row>
    <row r="397" spans="1:33" x14ac:dyDescent="0.25">
      <c r="A397" s="4" t="s">
        <v>72</v>
      </c>
      <c r="B397" s="1" t="s">
        <v>86</v>
      </c>
      <c r="C397" s="38" t="s">
        <v>323</v>
      </c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72">
        <f t="shared" si="17"/>
        <v>0</v>
      </c>
      <c r="Q397" s="80">
        <f t="shared" si="18"/>
        <v>0</v>
      </c>
      <c r="R397" s="75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</row>
    <row r="398" spans="1:33" x14ac:dyDescent="0.25">
      <c r="A398" s="4" t="s">
        <v>10</v>
      </c>
      <c r="B398" s="7" t="s">
        <v>633</v>
      </c>
      <c r="C398" s="38" t="s">
        <v>323</v>
      </c>
      <c r="D398" s="88"/>
      <c r="E398" s="88"/>
      <c r="F398" s="88">
        <v>3.2373590600000002</v>
      </c>
      <c r="G398" s="88"/>
      <c r="H398" s="88">
        <v>5.8460000000000001</v>
      </c>
      <c r="I398" s="88">
        <v>1.5169999999999999</v>
      </c>
      <c r="J398" s="88">
        <v>8.1379999999999999</v>
      </c>
      <c r="K398" s="88">
        <v>8.1379999999999999</v>
      </c>
      <c r="L398" s="88">
        <v>10.545</v>
      </c>
      <c r="M398" s="88">
        <v>10.545</v>
      </c>
      <c r="N398" s="88">
        <v>13.071999999999999</v>
      </c>
      <c r="O398" s="88">
        <v>13.071999999999999</v>
      </c>
      <c r="P398" s="72">
        <f t="shared" si="17"/>
        <v>40.838359060000002</v>
      </c>
      <c r="Q398" s="80">
        <f t="shared" si="18"/>
        <v>33.271999999999998</v>
      </c>
      <c r="R398" s="75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</row>
    <row r="399" spans="1:33" x14ac:dyDescent="0.25">
      <c r="A399" s="4" t="s">
        <v>74</v>
      </c>
      <c r="B399" s="1" t="s">
        <v>634</v>
      </c>
      <c r="C399" s="38" t="s">
        <v>323</v>
      </c>
      <c r="D399" s="88"/>
      <c r="E399" s="88"/>
      <c r="F399" s="88">
        <v>3.2373590599999997</v>
      </c>
      <c r="G399" s="88"/>
      <c r="H399" s="88">
        <v>5.8460000000000001</v>
      </c>
      <c r="I399" s="88">
        <v>1.5169999999999999</v>
      </c>
      <c r="J399" s="88">
        <v>8.1379999999999999</v>
      </c>
      <c r="K399" s="88">
        <v>8.1379999999999999</v>
      </c>
      <c r="L399" s="88">
        <v>10.545</v>
      </c>
      <c r="M399" s="88">
        <v>10.545</v>
      </c>
      <c r="N399" s="88">
        <v>13.071999999999999</v>
      </c>
      <c r="O399" s="88">
        <v>13.071999999999999</v>
      </c>
      <c r="P399" s="72">
        <f t="shared" si="17"/>
        <v>40.838359060000002</v>
      </c>
      <c r="Q399" s="80">
        <f t="shared" si="18"/>
        <v>33.271999999999998</v>
      </c>
      <c r="R399" s="75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</row>
    <row r="400" spans="1:33" ht="15.75" customHeight="1" outlineLevel="1" x14ac:dyDescent="0.25">
      <c r="A400" s="4" t="s">
        <v>170</v>
      </c>
      <c r="B400" s="8" t="s">
        <v>319</v>
      </c>
      <c r="C400" s="38" t="s">
        <v>323</v>
      </c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>
        <f t="shared" si="17"/>
        <v>0</v>
      </c>
      <c r="Q400" s="89">
        <f t="shared" si="18"/>
        <v>0</v>
      </c>
      <c r="R400" s="75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</row>
    <row r="401" spans="1:33" ht="31.5" customHeight="1" outlineLevel="1" x14ac:dyDescent="0.25">
      <c r="A401" s="4" t="s">
        <v>499</v>
      </c>
      <c r="B401" s="8" t="s">
        <v>474</v>
      </c>
      <c r="C401" s="38" t="s">
        <v>323</v>
      </c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>
        <f t="shared" si="17"/>
        <v>0</v>
      </c>
      <c r="Q401" s="89">
        <f t="shared" si="18"/>
        <v>0</v>
      </c>
      <c r="R401" s="75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</row>
    <row r="402" spans="1:33" ht="31.5" customHeight="1" outlineLevel="1" x14ac:dyDescent="0.25">
      <c r="A402" s="4" t="s">
        <v>500</v>
      </c>
      <c r="B402" s="8" t="s">
        <v>475</v>
      </c>
      <c r="C402" s="38" t="s">
        <v>323</v>
      </c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>
        <f t="shared" si="17"/>
        <v>0</v>
      </c>
      <c r="Q402" s="89">
        <f t="shared" si="18"/>
        <v>0</v>
      </c>
      <c r="R402" s="75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</row>
    <row r="403" spans="1:33" ht="31.5" customHeight="1" outlineLevel="1" x14ac:dyDescent="0.25">
      <c r="A403" s="4" t="s">
        <v>553</v>
      </c>
      <c r="B403" s="8" t="s">
        <v>460</v>
      </c>
      <c r="C403" s="38" t="s">
        <v>323</v>
      </c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>
        <f t="shared" si="17"/>
        <v>0</v>
      </c>
      <c r="Q403" s="89">
        <f t="shared" si="18"/>
        <v>0</v>
      </c>
      <c r="R403" s="75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</row>
    <row r="404" spans="1:33" ht="15.75" customHeight="1" outlineLevel="1" x14ac:dyDescent="0.25">
      <c r="A404" s="4" t="s">
        <v>171</v>
      </c>
      <c r="B404" s="8" t="s">
        <v>646</v>
      </c>
      <c r="C404" s="38" t="s">
        <v>323</v>
      </c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>
        <f t="shared" si="17"/>
        <v>0</v>
      </c>
      <c r="Q404" s="89">
        <f t="shared" si="18"/>
        <v>0</v>
      </c>
      <c r="R404" s="75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</row>
    <row r="405" spans="1:33" x14ac:dyDescent="0.25">
      <c r="A405" s="4" t="s">
        <v>172</v>
      </c>
      <c r="B405" s="8" t="s">
        <v>320</v>
      </c>
      <c r="C405" s="38" t="s">
        <v>323</v>
      </c>
      <c r="D405" s="88"/>
      <c r="E405" s="88"/>
      <c r="F405" s="88"/>
      <c r="G405" s="88"/>
      <c r="H405" s="88">
        <v>5.8460000000000001</v>
      </c>
      <c r="I405" s="88">
        <v>1.5169999999999999</v>
      </c>
      <c r="J405" s="88">
        <v>8.1379999999999999</v>
      </c>
      <c r="K405" s="88">
        <v>8.1379999999999999</v>
      </c>
      <c r="L405" s="88">
        <v>10.545</v>
      </c>
      <c r="M405" s="88">
        <v>10.545</v>
      </c>
      <c r="N405" s="88">
        <v>13.071999999999999</v>
      </c>
      <c r="O405" s="88">
        <v>13.071999999999999</v>
      </c>
      <c r="P405" s="72">
        <f t="shared" si="17"/>
        <v>37.600999999999999</v>
      </c>
      <c r="Q405" s="80">
        <f t="shared" si="18"/>
        <v>33.271999999999998</v>
      </c>
      <c r="R405" s="75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</row>
    <row r="406" spans="1:33" ht="15.75" customHeight="1" outlineLevel="1" x14ac:dyDescent="0.25">
      <c r="A406" s="4" t="s">
        <v>173</v>
      </c>
      <c r="B406" s="8" t="s">
        <v>640</v>
      </c>
      <c r="C406" s="38" t="s">
        <v>323</v>
      </c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>
        <f t="shared" si="17"/>
        <v>0</v>
      </c>
      <c r="Q406" s="89">
        <f t="shared" si="18"/>
        <v>0</v>
      </c>
      <c r="R406" s="75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</row>
    <row r="407" spans="1:33" ht="15.75" customHeight="1" outlineLevel="1" x14ac:dyDescent="0.25">
      <c r="A407" s="4" t="s">
        <v>174</v>
      </c>
      <c r="B407" s="8" t="s">
        <v>322</v>
      </c>
      <c r="C407" s="38" t="s">
        <v>323</v>
      </c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>
        <f t="shared" si="17"/>
        <v>0</v>
      </c>
      <c r="Q407" s="89">
        <f t="shared" si="18"/>
        <v>0</v>
      </c>
      <c r="R407" s="75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</row>
    <row r="408" spans="1:33" ht="15.75" customHeight="1" outlineLevel="1" x14ac:dyDescent="0.25">
      <c r="A408" s="4" t="s">
        <v>175</v>
      </c>
      <c r="B408" s="8" t="s">
        <v>647</v>
      </c>
      <c r="C408" s="38" t="s">
        <v>323</v>
      </c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>
        <f t="shared" si="17"/>
        <v>0</v>
      </c>
      <c r="Q408" s="89">
        <f t="shared" si="18"/>
        <v>0</v>
      </c>
      <c r="R408" s="75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</row>
    <row r="409" spans="1:33" ht="31.5" customHeight="1" outlineLevel="1" x14ac:dyDescent="0.25">
      <c r="A409" s="4" t="s">
        <v>192</v>
      </c>
      <c r="B409" s="8" t="s">
        <v>622</v>
      </c>
      <c r="C409" s="38" t="s">
        <v>323</v>
      </c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>
        <f t="shared" si="17"/>
        <v>0</v>
      </c>
      <c r="Q409" s="89">
        <f t="shared" si="18"/>
        <v>0</v>
      </c>
      <c r="R409" s="75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</row>
    <row r="410" spans="1:33" ht="15.75" customHeight="1" outlineLevel="1" x14ac:dyDescent="0.25">
      <c r="A410" s="4" t="s">
        <v>554</v>
      </c>
      <c r="B410" s="13" t="s">
        <v>217</v>
      </c>
      <c r="C410" s="38" t="s">
        <v>323</v>
      </c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>
        <f t="shared" si="17"/>
        <v>0</v>
      </c>
      <c r="Q410" s="89">
        <f t="shared" si="18"/>
        <v>0</v>
      </c>
      <c r="R410" s="75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</row>
    <row r="411" spans="1:33" ht="15.75" customHeight="1" outlineLevel="1" x14ac:dyDescent="0.25">
      <c r="A411" s="4" t="s">
        <v>555</v>
      </c>
      <c r="B411" s="26" t="s">
        <v>205</v>
      </c>
      <c r="C411" s="38" t="s">
        <v>323</v>
      </c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>
        <f t="shared" si="17"/>
        <v>0</v>
      </c>
      <c r="Q411" s="89">
        <f t="shared" si="18"/>
        <v>0</v>
      </c>
      <c r="R411" s="75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</row>
    <row r="412" spans="1:33" x14ac:dyDescent="0.25">
      <c r="A412" s="4" t="s">
        <v>75</v>
      </c>
      <c r="B412" s="1" t="s">
        <v>589</v>
      </c>
      <c r="C412" s="38" t="s">
        <v>323</v>
      </c>
      <c r="D412" s="87"/>
      <c r="E412" s="88"/>
      <c r="F412" s="87"/>
      <c r="G412" s="87"/>
      <c r="H412" s="88"/>
      <c r="I412" s="87"/>
      <c r="J412" s="88"/>
      <c r="K412" s="87"/>
      <c r="L412" s="88"/>
      <c r="M412" s="87"/>
      <c r="N412" s="87"/>
      <c r="O412" s="87"/>
      <c r="P412" s="72">
        <f t="shared" si="17"/>
        <v>0</v>
      </c>
      <c r="Q412" s="80">
        <f t="shared" si="18"/>
        <v>0</v>
      </c>
      <c r="R412" s="75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</row>
    <row r="413" spans="1:33" x14ac:dyDescent="0.25">
      <c r="A413" s="4" t="s">
        <v>76</v>
      </c>
      <c r="B413" s="1" t="s">
        <v>364</v>
      </c>
      <c r="C413" s="38" t="s">
        <v>323</v>
      </c>
      <c r="D413" s="87"/>
      <c r="E413" s="87"/>
      <c r="F413" s="87"/>
      <c r="G413" s="87"/>
      <c r="H413" s="88"/>
      <c r="I413" s="87"/>
      <c r="J413" s="88"/>
      <c r="K413" s="87"/>
      <c r="L413" s="88"/>
      <c r="M413" s="87"/>
      <c r="N413" s="87"/>
      <c r="O413" s="87"/>
      <c r="P413" s="72">
        <f t="shared" si="17"/>
        <v>0</v>
      </c>
      <c r="Q413" s="80">
        <f t="shared" si="18"/>
        <v>0</v>
      </c>
      <c r="R413" s="75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</row>
    <row r="414" spans="1:33" ht="15.75" customHeight="1" outlineLevel="1" x14ac:dyDescent="0.25">
      <c r="A414" s="4" t="s">
        <v>195</v>
      </c>
      <c r="B414" s="8" t="s">
        <v>319</v>
      </c>
      <c r="C414" s="38" t="s">
        <v>323</v>
      </c>
      <c r="D414" s="87"/>
      <c r="E414" s="87"/>
      <c r="F414" s="87"/>
      <c r="G414" s="87"/>
      <c r="H414" s="88"/>
      <c r="I414" s="87"/>
      <c r="J414" s="88"/>
      <c r="K414" s="87"/>
      <c r="L414" s="88"/>
      <c r="M414" s="87"/>
      <c r="N414" s="87"/>
      <c r="O414" s="87"/>
      <c r="P414" s="88">
        <f t="shared" si="17"/>
        <v>0</v>
      </c>
      <c r="Q414" s="89">
        <f t="shared" si="18"/>
        <v>0</v>
      </c>
      <c r="R414" s="75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</row>
    <row r="415" spans="1:33" ht="31.5" customHeight="1" outlineLevel="1" x14ac:dyDescent="0.25">
      <c r="A415" s="4" t="s">
        <v>501</v>
      </c>
      <c r="B415" s="8" t="s">
        <v>474</v>
      </c>
      <c r="C415" s="38" t="s">
        <v>323</v>
      </c>
      <c r="D415" s="87"/>
      <c r="E415" s="87"/>
      <c r="F415" s="87"/>
      <c r="G415" s="87"/>
      <c r="H415" s="88"/>
      <c r="I415" s="87"/>
      <c r="J415" s="88"/>
      <c r="K415" s="87"/>
      <c r="L415" s="88"/>
      <c r="M415" s="87"/>
      <c r="N415" s="87"/>
      <c r="O415" s="87"/>
      <c r="P415" s="88">
        <f t="shared" si="17"/>
        <v>0</v>
      </c>
      <c r="Q415" s="89">
        <f t="shared" si="18"/>
        <v>0</v>
      </c>
      <c r="R415" s="75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</row>
    <row r="416" spans="1:33" ht="31.5" customHeight="1" outlineLevel="1" x14ac:dyDescent="0.25">
      <c r="A416" s="4" t="s">
        <v>502</v>
      </c>
      <c r="B416" s="8" t="s">
        <v>475</v>
      </c>
      <c r="C416" s="38" t="s">
        <v>323</v>
      </c>
      <c r="D416" s="87"/>
      <c r="E416" s="87"/>
      <c r="F416" s="87"/>
      <c r="G416" s="87"/>
      <c r="H416" s="88"/>
      <c r="I416" s="87"/>
      <c r="J416" s="88"/>
      <c r="K416" s="87"/>
      <c r="L416" s="88"/>
      <c r="M416" s="87"/>
      <c r="N416" s="87"/>
      <c r="O416" s="87"/>
      <c r="P416" s="88">
        <f t="shared" si="17"/>
        <v>0</v>
      </c>
      <c r="Q416" s="89">
        <f t="shared" si="18"/>
        <v>0</v>
      </c>
      <c r="R416" s="75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</row>
    <row r="417" spans="1:33" ht="31.5" customHeight="1" outlineLevel="1" x14ac:dyDescent="0.25">
      <c r="A417" s="4" t="s">
        <v>556</v>
      </c>
      <c r="B417" s="8" t="s">
        <v>460</v>
      </c>
      <c r="C417" s="38" t="s">
        <v>323</v>
      </c>
      <c r="D417" s="87"/>
      <c r="E417" s="87"/>
      <c r="F417" s="87"/>
      <c r="G417" s="87"/>
      <c r="H417" s="88"/>
      <c r="I417" s="87"/>
      <c r="J417" s="88"/>
      <c r="K417" s="87"/>
      <c r="L417" s="88"/>
      <c r="M417" s="87"/>
      <c r="N417" s="87"/>
      <c r="O417" s="87"/>
      <c r="P417" s="88">
        <f t="shared" si="17"/>
        <v>0</v>
      </c>
      <c r="Q417" s="89">
        <f t="shared" si="18"/>
        <v>0</v>
      </c>
      <c r="R417" s="75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</row>
    <row r="418" spans="1:33" ht="15.75" customHeight="1" outlineLevel="1" x14ac:dyDescent="0.25">
      <c r="A418" s="4" t="s">
        <v>196</v>
      </c>
      <c r="B418" s="8" t="s">
        <v>646</v>
      </c>
      <c r="C418" s="38" t="s">
        <v>323</v>
      </c>
      <c r="D418" s="87"/>
      <c r="E418" s="87"/>
      <c r="F418" s="87"/>
      <c r="G418" s="87"/>
      <c r="H418" s="88"/>
      <c r="I418" s="87"/>
      <c r="J418" s="88"/>
      <c r="K418" s="87"/>
      <c r="L418" s="88"/>
      <c r="M418" s="87"/>
      <c r="N418" s="87"/>
      <c r="O418" s="87"/>
      <c r="P418" s="88">
        <f t="shared" si="17"/>
        <v>0</v>
      </c>
      <c r="Q418" s="89">
        <f t="shared" si="18"/>
        <v>0</v>
      </c>
      <c r="R418" s="75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</row>
    <row r="419" spans="1:33" x14ac:dyDescent="0.25">
      <c r="A419" s="4" t="s">
        <v>197</v>
      </c>
      <c r="B419" s="8" t="s">
        <v>320</v>
      </c>
      <c r="C419" s="38" t="s">
        <v>323</v>
      </c>
      <c r="D419" s="87"/>
      <c r="E419" s="87"/>
      <c r="F419" s="87"/>
      <c r="G419" s="87"/>
      <c r="H419" s="88"/>
      <c r="I419" s="87"/>
      <c r="J419" s="88"/>
      <c r="K419" s="87"/>
      <c r="L419" s="88"/>
      <c r="M419" s="87"/>
      <c r="N419" s="87"/>
      <c r="O419" s="87"/>
      <c r="P419" s="72">
        <f t="shared" si="17"/>
        <v>0</v>
      </c>
      <c r="Q419" s="80">
        <f t="shared" si="18"/>
        <v>0</v>
      </c>
      <c r="R419" s="75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</row>
    <row r="420" spans="1:33" ht="15.75" customHeight="1" outlineLevel="1" x14ac:dyDescent="0.25">
      <c r="A420" s="4" t="s">
        <v>198</v>
      </c>
      <c r="B420" s="8" t="s">
        <v>640</v>
      </c>
      <c r="C420" s="38" t="s">
        <v>323</v>
      </c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>
        <f t="shared" si="17"/>
        <v>0</v>
      </c>
      <c r="Q420" s="89">
        <f t="shared" si="18"/>
        <v>0</v>
      </c>
      <c r="R420" s="75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</row>
    <row r="421" spans="1:33" ht="15.75" customHeight="1" outlineLevel="1" x14ac:dyDescent="0.25">
      <c r="A421" s="4" t="s">
        <v>199</v>
      </c>
      <c r="B421" s="8" t="s">
        <v>322</v>
      </c>
      <c r="C421" s="38" t="s">
        <v>323</v>
      </c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>
        <f t="shared" si="17"/>
        <v>0</v>
      </c>
      <c r="Q421" s="89">
        <f t="shared" si="18"/>
        <v>0</v>
      </c>
      <c r="R421" s="75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</row>
    <row r="422" spans="1:33" ht="15.75" customHeight="1" outlineLevel="1" x14ac:dyDescent="0.25">
      <c r="A422" s="4" t="s">
        <v>200</v>
      </c>
      <c r="B422" s="8" t="s">
        <v>647</v>
      </c>
      <c r="C422" s="38" t="s">
        <v>323</v>
      </c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>
        <f t="shared" si="17"/>
        <v>0</v>
      </c>
      <c r="Q422" s="89">
        <f t="shared" si="18"/>
        <v>0</v>
      </c>
      <c r="R422" s="75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</row>
    <row r="423" spans="1:33" ht="31.5" customHeight="1" outlineLevel="1" x14ac:dyDescent="0.25">
      <c r="A423" s="4" t="s">
        <v>201</v>
      </c>
      <c r="B423" s="8" t="s">
        <v>622</v>
      </c>
      <c r="C423" s="38" t="s">
        <v>323</v>
      </c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>
        <f t="shared" si="17"/>
        <v>0</v>
      </c>
      <c r="Q423" s="89">
        <f t="shared" si="18"/>
        <v>0</v>
      </c>
      <c r="R423" s="75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</row>
    <row r="424" spans="1:33" ht="15.75" customHeight="1" outlineLevel="1" x14ac:dyDescent="0.25">
      <c r="A424" s="4" t="s">
        <v>557</v>
      </c>
      <c r="B424" s="26" t="s">
        <v>217</v>
      </c>
      <c r="C424" s="38" t="s">
        <v>323</v>
      </c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>
        <f t="shared" si="17"/>
        <v>0</v>
      </c>
      <c r="Q424" s="89">
        <f t="shared" si="18"/>
        <v>0</v>
      </c>
      <c r="R424" s="75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</row>
    <row r="425" spans="1:33" ht="15.75" customHeight="1" outlineLevel="1" x14ac:dyDescent="0.25">
      <c r="A425" s="4" t="s">
        <v>558</v>
      </c>
      <c r="B425" s="26" t="s">
        <v>205</v>
      </c>
      <c r="C425" s="38" t="s">
        <v>323</v>
      </c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>
        <f t="shared" si="17"/>
        <v>0</v>
      </c>
      <c r="Q425" s="89">
        <f t="shared" si="18"/>
        <v>0</v>
      </c>
      <c r="R425" s="75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</row>
    <row r="426" spans="1:33" x14ac:dyDescent="0.25">
      <c r="A426" s="4" t="s">
        <v>12</v>
      </c>
      <c r="B426" s="7" t="s">
        <v>559</v>
      </c>
      <c r="C426" s="38" t="s">
        <v>323</v>
      </c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72">
        <f t="shared" si="17"/>
        <v>0</v>
      </c>
      <c r="Q426" s="80">
        <f t="shared" si="18"/>
        <v>0</v>
      </c>
      <c r="R426" s="75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</row>
    <row r="427" spans="1:33" x14ac:dyDescent="0.25">
      <c r="A427" s="4" t="s">
        <v>29</v>
      </c>
      <c r="B427" s="7" t="s">
        <v>85</v>
      </c>
      <c r="C427" s="38" t="s">
        <v>323</v>
      </c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72">
        <f t="shared" si="17"/>
        <v>0</v>
      </c>
      <c r="Q427" s="80">
        <f t="shared" si="18"/>
        <v>0</v>
      </c>
      <c r="R427" s="75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</row>
    <row r="428" spans="1:33" x14ac:dyDescent="0.25">
      <c r="A428" s="4" t="s">
        <v>63</v>
      </c>
      <c r="B428" s="1" t="s">
        <v>487</v>
      </c>
      <c r="C428" s="38" t="s">
        <v>323</v>
      </c>
      <c r="D428" s="87"/>
      <c r="E428" s="87"/>
      <c r="F428" s="87"/>
      <c r="G428" s="87"/>
      <c r="H428" s="88"/>
      <c r="I428" s="87"/>
      <c r="J428" s="88"/>
      <c r="K428" s="87"/>
      <c r="L428" s="88"/>
      <c r="M428" s="87"/>
      <c r="N428" s="87"/>
      <c r="O428" s="87"/>
      <c r="P428" s="72">
        <f t="shared" si="17"/>
        <v>0</v>
      </c>
      <c r="Q428" s="80">
        <f t="shared" si="18"/>
        <v>0</v>
      </c>
      <c r="R428" s="75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</row>
    <row r="429" spans="1:33" x14ac:dyDescent="0.25">
      <c r="A429" s="4" t="s">
        <v>193</v>
      </c>
      <c r="B429" s="1" t="s">
        <v>693</v>
      </c>
      <c r="C429" s="38" t="s">
        <v>323</v>
      </c>
      <c r="D429" s="87"/>
      <c r="E429" s="87"/>
      <c r="F429" s="87"/>
      <c r="G429" s="87"/>
      <c r="H429" s="88"/>
      <c r="I429" s="87"/>
      <c r="J429" s="88"/>
      <c r="K429" s="87"/>
      <c r="L429" s="88"/>
      <c r="M429" s="87"/>
      <c r="N429" s="87"/>
      <c r="O429" s="87"/>
      <c r="P429" s="72">
        <f t="shared" si="17"/>
        <v>0</v>
      </c>
      <c r="Q429" s="80">
        <f t="shared" si="18"/>
        <v>0</v>
      </c>
      <c r="R429" s="75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</row>
    <row r="430" spans="1:33" x14ac:dyDescent="0.25">
      <c r="A430" s="4" t="s">
        <v>11</v>
      </c>
      <c r="B430" s="2" t="s">
        <v>77</v>
      </c>
      <c r="C430" s="38" t="s">
        <v>323</v>
      </c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72">
        <f t="shared" si="17"/>
        <v>0</v>
      </c>
      <c r="Q430" s="80">
        <f t="shared" si="18"/>
        <v>0</v>
      </c>
      <c r="R430" s="75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</row>
    <row r="431" spans="1:33" x14ac:dyDescent="0.25">
      <c r="A431" s="4" t="s">
        <v>13</v>
      </c>
      <c r="B431" s="7" t="s">
        <v>78</v>
      </c>
      <c r="C431" s="38" t="s">
        <v>323</v>
      </c>
      <c r="D431" s="87"/>
      <c r="E431" s="87"/>
      <c r="F431" s="87"/>
      <c r="G431" s="87"/>
      <c r="H431" s="88"/>
      <c r="I431" s="87"/>
      <c r="J431" s="88"/>
      <c r="K431" s="87"/>
      <c r="L431" s="88"/>
      <c r="M431" s="87"/>
      <c r="N431" s="87"/>
      <c r="O431" s="87"/>
      <c r="P431" s="72">
        <f t="shared" si="17"/>
        <v>0</v>
      </c>
      <c r="Q431" s="80">
        <f t="shared" si="18"/>
        <v>0</v>
      </c>
      <c r="R431" s="75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</row>
    <row r="432" spans="1:33" x14ac:dyDescent="0.25">
      <c r="A432" s="4" t="s">
        <v>14</v>
      </c>
      <c r="B432" s="7" t="s">
        <v>79</v>
      </c>
      <c r="C432" s="38" t="s">
        <v>323</v>
      </c>
      <c r="D432" s="87"/>
      <c r="E432" s="87"/>
      <c r="F432" s="87"/>
      <c r="G432" s="87"/>
      <c r="H432" s="88"/>
      <c r="I432" s="87"/>
      <c r="J432" s="88"/>
      <c r="K432" s="87"/>
      <c r="L432" s="88"/>
      <c r="M432" s="87"/>
      <c r="N432" s="87"/>
      <c r="O432" s="87"/>
      <c r="P432" s="72">
        <f t="shared" si="17"/>
        <v>0</v>
      </c>
      <c r="Q432" s="80">
        <f t="shared" si="18"/>
        <v>0</v>
      </c>
      <c r="R432" s="75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</row>
    <row r="433" spans="1:33" x14ac:dyDescent="0.25">
      <c r="A433" s="4" t="s">
        <v>20</v>
      </c>
      <c r="B433" s="7" t="s">
        <v>676</v>
      </c>
      <c r="C433" s="38" t="s">
        <v>323</v>
      </c>
      <c r="D433" s="87"/>
      <c r="E433" s="87"/>
      <c r="F433" s="87"/>
      <c r="G433" s="87"/>
      <c r="H433" s="88"/>
      <c r="I433" s="87"/>
      <c r="J433" s="88"/>
      <c r="K433" s="87"/>
      <c r="L433" s="88"/>
      <c r="M433" s="87"/>
      <c r="N433" s="87"/>
      <c r="O433" s="87"/>
      <c r="P433" s="72">
        <f t="shared" si="17"/>
        <v>0</v>
      </c>
      <c r="Q433" s="80">
        <f t="shared" si="18"/>
        <v>0</v>
      </c>
      <c r="R433" s="75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</row>
    <row r="434" spans="1:33" x14ac:dyDescent="0.25">
      <c r="A434" s="4" t="s">
        <v>30</v>
      </c>
      <c r="B434" s="7" t="s">
        <v>80</v>
      </c>
      <c r="C434" s="38" t="s">
        <v>323</v>
      </c>
      <c r="D434" s="87"/>
      <c r="E434" s="87"/>
      <c r="F434" s="87"/>
      <c r="G434" s="87"/>
      <c r="H434" s="88"/>
      <c r="I434" s="87"/>
      <c r="J434" s="88"/>
      <c r="K434" s="87"/>
      <c r="L434" s="88"/>
      <c r="M434" s="87"/>
      <c r="N434" s="87"/>
      <c r="O434" s="87"/>
      <c r="P434" s="72">
        <f t="shared" si="17"/>
        <v>0</v>
      </c>
      <c r="Q434" s="80">
        <f t="shared" si="18"/>
        <v>0</v>
      </c>
      <c r="R434" s="75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</row>
    <row r="435" spans="1:33" x14ac:dyDescent="0.25">
      <c r="A435" s="4" t="s">
        <v>31</v>
      </c>
      <c r="B435" s="7" t="s">
        <v>81</v>
      </c>
      <c r="C435" s="38" t="s">
        <v>323</v>
      </c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72">
        <f t="shared" si="17"/>
        <v>0</v>
      </c>
      <c r="Q435" s="80">
        <f t="shared" si="18"/>
        <v>0</v>
      </c>
      <c r="R435" s="75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</row>
    <row r="436" spans="1:33" x14ac:dyDescent="0.25">
      <c r="A436" s="4" t="s">
        <v>66</v>
      </c>
      <c r="B436" s="1" t="s">
        <v>194</v>
      </c>
      <c r="C436" s="38" t="s">
        <v>323</v>
      </c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72">
        <f t="shared" ref="P436:P450" si="19">D436+F436+H436+J436+L436+N436</f>
        <v>0</v>
      </c>
      <c r="Q436" s="80">
        <f t="shared" ref="Q436:Q450" si="20">E436+G436+I436+K436+M436+O436</f>
        <v>0</v>
      </c>
      <c r="R436" s="75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</row>
    <row r="437" spans="1:33" ht="31.5" x14ac:dyDescent="0.25">
      <c r="A437" s="4" t="s">
        <v>314</v>
      </c>
      <c r="B437" s="8" t="s">
        <v>306</v>
      </c>
      <c r="C437" s="38" t="s">
        <v>323</v>
      </c>
      <c r="D437" s="90"/>
      <c r="E437" s="90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72">
        <f t="shared" si="19"/>
        <v>0</v>
      </c>
      <c r="Q437" s="80">
        <f t="shared" si="20"/>
        <v>0</v>
      </c>
      <c r="R437" s="75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</row>
    <row r="438" spans="1:33" x14ac:dyDescent="0.25">
      <c r="A438" s="4" t="s">
        <v>368</v>
      </c>
      <c r="B438" s="1" t="s">
        <v>313</v>
      </c>
      <c r="C438" s="38" t="s">
        <v>323</v>
      </c>
      <c r="D438" s="90"/>
      <c r="E438" s="90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72">
        <f t="shared" si="19"/>
        <v>0</v>
      </c>
      <c r="Q438" s="80">
        <f t="shared" si="20"/>
        <v>0</v>
      </c>
      <c r="R438" s="75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</row>
    <row r="439" spans="1:33" ht="31.5" x14ac:dyDescent="0.25">
      <c r="A439" s="4" t="s">
        <v>369</v>
      </c>
      <c r="B439" s="8" t="s">
        <v>315</v>
      </c>
      <c r="C439" s="38" t="s">
        <v>323</v>
      </c>
      <c r="D439" s="90"/>
      <c r="E439" s="90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72">
        <f t="shared" si="19"/>
        <v>0</v>
      </c>
      <c r="Q439" s="80">
        <f t="shared" si="20"/>
        <v>0</v>
      </c>
      <c r="R439" s="75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</row>
    <row r="440" spans="1:33" x14ac:dyDescent="0.25">
      <c r="A440" s="4" t="s">
        <v>32</v>
      </c>
      <c r="B440" s="7" t="s">
        <v>82</v>
      </c>
      <c r="C440" s="38" t="s">
        <v>323</v>
      </c>
      <c r="D440" s="87"/>
      <c r="E440" s="87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72">
        <f t="shared" si="19"/>
        <v>0</v>
      </c>
      <c r="Q440" s="80">
        <f t="shared" si="20"/>
        <v>0</v>
      </c>
      <c r="R440" s="75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</row>
    <row r="441" spans="1:33" ht="16.5" thickBot="1" x14ac:dyDescent="0.3">
      <c r="A441" s="10" t="s">
        <v>33</v>
      </c>
      <c r="B441" s="45" t="s">
        <v>83</v>
      </c>
      <c r="C441" s="39" t="s">
        <v>323</v>
      </c>
      <c r="D441" s="113"/>
      <c r="E441" s="113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81">
        <f t="shared" si="19"/>
        <v>0</v>
      </c>
      <c r="Q441" s="82">
        <f t="shared" si="20"/>
        <v>0</v>
      </c>
      <c r="R441" s="75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</row>
    <row r="442" spans="1:33" x14ac:dyDescent="0.25">
      <c r="A442" s="29" t="s">
        <v>16</v>
      </c>
      <c r="B442" s="30" t="s">
        <v>441</v>
      </c>
      <c r="C442" s="43" t="s">
        <v>84</v>
      </c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>
        <f t="shared" si="19"/>
        <v>0</v>
      </c>
      <c r="Q442" s="103">
        <f t="shared" si="20"/>
        <v>0</v>
      </c>
      <c r="R442" s="75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</row>
    <row r="443" spans="1:33" ht="47.25" x14ac:dyDescent="0.25">
      <c r="A443" s="14" t="s">
        <v>405</v>
      </c>
      <c r="B443" s="7" t="s">
        <v>409</v>
      </c>
      <c r="C443" s="39" t="s">
        <v>323</v>
      </c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>
        <f t="shared" si="19"/>
        <v>0</v>
      </c>
      <c r="Q443" s="92">
        <f t="shared" si="20"/>
        <v>0</v>
      </c>
      <c r="R443" s="75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</row>
    <row r="444" spans="1:33" x14ac:dyDescent="0.25">
      <c r="A444" s="14" t="s">
        <v>406</v>
      </c>
      <c r="B444" s="1" t="s">
        <v>488</v>
      </c>
      <c r="C444" s="39" t="s">
        <v>323</v>
      </c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>
        <f t="shared" si="19"/>
        <v>0</v>
      </c>
      <c r="Q444" s="92">
        <f t="shared" si="20"/>
        <v>0</v>
      </c>
      <c r="R444" s="75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</row>
    <row r="445" spans="1:33" ht="31.5" x14ac:dyDescent="0.25">
      <c r="A445" s="14" t="s">
        <v>407</v>
      </c>
      <c r="B445" s="1" t="s">
        <v>456</v>
      </c>
      <c r="C445" s="39" t="s">
        <v>323</v>
      </c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>
        <f t="shared" si="19"/>
        <v>0</v>
      </c>
      <c r="Q445" s="92">
        <f t="shared" si="20"/>
        <v>0</v>
      </c>
      <c r="R445" s="75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</row>
    <row r="446" spans="1:33" x14ac:dyDescent="0.25">
      <c r="A446" s="14" t="s">
        <v>408</v>
      </c>
      <c r="B446" s="1" t="s">
        <v>404</v>
      </c>
      <c r="C446" s="39" t="s">
        <v>323</v>
      </c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>
        <f t="shared" si="19"/>
        <v>0</v>
      </c>
      <c r="Q446" s="92">
        <f t="shared" si="20"/>
        <v>0</v>
      </c>
      <c r="R446" s="75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</row>
    <row r="447" spans="1:33" ht="33" customHeight="1" x14ac:dyDescent="0.25">
      <c r="A447" s="14" t="s">
        <v>38</v>
      </c>
      <c r="B447" s="7" t="s">
        <v>410</v>
      </c>
      <c r="C447" s="44" t="s">
        <v>323</v>
      </c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>
        <f t="shared" si="19"/>
        <v>0</v>
      </c>
      <c r="Q447" s="92">
        <f t="shared" si="20"/>
        <v>0</v>
      </c>
      <c r="R447" s="75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</row>
    <row r="448" spans="1:33" x14ac:dyDescent="0.25">
      <c r="A448" s="14" t="s">
        <v>411</v>
      </c>
      <c r="B448" s="1" t="s">
        <v>525</v>
      </c>
      <c r="C448" s="39" t="s">
        <v>323</v>
      </c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>
        <f t="shared" si="19"/>
        <v>0</v>
      </c>
      <c r="Q448" s="92">
        <f t="shared" si="20"/>
        <v>0</v>
      </c>
      <c r="R448" s="75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</row>
    <row r="449" spans="1:33" x14ac:dyDescent="0.25">
      <c r="A449" s="14" t="s">
        <v>412</v>
      </c>
      <c r="B449" s="1" t="s">
        <v>526</v>
      </c>
      <c r="C449" s="39" t="s">
        <v>323</v>
      </c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>
        <f t="shared" si="19"/>
        <v>0</v>
      </c>
      <c r="Q449" s="92">
        <f t="shared" si="20"/>
        <v>0</v>
      </c>
      <c r="R449" s="75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</row>
    <row r="450" spans="1:33" ht="16.5" thickBot="1" x14ac:dyDescent="0.3">
      <c r="A450" s="15" t="s">
        <v>413</v>
      </c>
      <c r="B450" s="16" t="s">
        <v>527</v>
      </c>
      <c r="C450" s="40" t="s">
        <v>323</v>
      </c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>
        <f t="shared" si="19"/>
        <v>0</v>
      </c>
      <c r="Q450" s="94">
        <f t="shared" si="20"/>
        <v>0</v>
      </c>
      <c r="R450" s="75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</row>
    <row r="451" spans="1:33" x14ac:dyDescent="0.25"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75"/>
      <c r="R451" s="75"/>
    </row>
    <row r="452" spans="1:33" x14ac:dyDescent="0.25"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1:33" x14ac:dyDescent="0.25">
      <c r="A453" s="17" t="s">
        <v>381</v>
      </c>
      <c r="D453" s="74"/>
      <c r="E453" s="109"/>
      <c r="G453" s="108"/>
      <c r="I453" s="73"/>
      <c r="K453" s="73"/>
      <c r="M453" s="73"/>
      <c r="N453" s="73"/>
      <c r="O453" s="73"/>
    </row>
    <row r="454" spans="1:33" x14ac:dyDescent="0.25">
      <c r="A454" s="135" t="s">
        <v>672</v>
      </c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</row>
    <row r="455" spans="1:33" x14ac:dyDescent="0.25">
      <c r="A455" s="135" t="s">
        <v>493</v>
      </c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</row>
    <row r="456" spans="1:33" x14ac:dyDescent="0.25">
      <c r="A456" s="135" t="s">
        <v>587</v>
      </c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</row>
    <row r="457" spans="1:33" x14ac:dyDescent="0.25">
      <c r="A457" s="100" t="s">
        <v>586</v>
      </c>
    </row>
    <row r="458" spans="1:33" ht="54" customHeight="1" x14ac:dyDescent="0.25">
      <c r="A458" s="136" t="s">
        <v>679</v>
      </c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</row>
    <row r="459" spans="1:33" x14ac:dyDescent="0.25">
      <c r="A459" s="100"/>
    </row>
    <row r="461" spans="1:33" x14ac:dyDescent="0.25">
      <c r="E461" s="101"/>
      <c r="G461" s="101"/>
      <c r="I461" s="101"/>
      <c r="K461" s="101"/>
      <c r="M461" s="101"/>
      <c r="N461" s="101"/>
      <c r="O461" s="101"/>
    </row>
    <row r="462" spans="1:33" x14ac:dyDescent="0.25">
      <c r="E462" s="101"/>
      <c r="G462" s="101"/>
      <c r="I462" s="101"/>
      <c r="K462" s="101"/>
      <c r="M462" s="101"/>
      <c r="N462" s="101"/>
      <c r="O462" s="101"/>
    </row>
  </sheetData>
  <mergeCells count="39">
    <mergeCell ref="L1:Q1"/>
    <mergeCell ref="L2:Q2"/>
    <mergeCell ref="K3:Q3"/>
    <mergeCell ref="A367:Q368"/>
    <mergeCell ref="A6:Q7"/>
    <mergeCell ref="A12:B12"/>
    <mergeCell ref="A14:B14"/>
    <mergeCell ref="A17:Q17"/>
    <mergeCell ref="A9:Q9"/>
    <mergeCell ref="A10:Q10"/>
    <mergeCell ref="A11:B11"/>
    <mergeCell ref="N18:O18"/>
    <mergeCell ref="D18:E18"/>
    <mergeCell ref="A21:Q21"/>
    <mergeCell ref="A18:A19"/>
    <mergeCell ref="L18:M18"/>
    <mergeCell ref="A456:Q456"/>
    <mergeCell ref="A458:Q458"/>
    <mergeCell ref="P369:Q369"/>
    <mergeCell ref="A372:B372"/>
    <mergeCell ref="A454:Q454"/>
    <mergeCell ref="A455:Q455"/>
    <mergeCell ref="A369:A370"/>
    <mergeCell ref="B369:B370"/>
    <mergeCell ref="C369:C370"/>
    <mergeCell ref="F369:G369"/>
    <mergeCell ref="H369:I369"/>
    <mergeCell ref="N369:O369"/>
    <mergeCell ref="J369:K369"/>
    <mergeCell ref="L369:M369"/>
    <mergeCell ref="P18:Q18"/>
    <mergeCell ref="D369:E369"/>
    <mergeCell ref="A165:Q165"/>
    <mergeCell ref="B18:B19"/>
    <mergeCell ref="C18:C19"/>
    <mergeCell ref="F18:G18"/>
    <mergeCell ref="H18:I18"/>
    <mergeCell ref="J18:K18"/>
    <mergeCell ref="A317:Q317"/>
  </mergeCells>
  <phoneticPr fontId="45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28" fitToHeight="2" orientation="portrait" copies="2" r:id="rId1"/>
  <rowBreaks count="1" manualBreakCount="1">
    <brk id="2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МЭ</vt:lpstr>
      <vt:lpstr>МЭ!Заголовки_для_печати</vt:lpstr>
      <vt:lpstr>МЭ!Область_печати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KolesnikovDV</dc:creator>
  <cp:lastModifiedBy>Романова М.А.</cp:lastModifiedBy>
  <cp:lastPrinted>2019-01-23T11:46:03Z</cp:lastPrinted>
  <dcterms:created xsi:type="dcterms:W3CDTF">2015-09-16T07:43:55Z</dcterms:created>
  <dcterms:modified xsi:type="dcterms:W3CDTF">2020-04-03T07:30:01Z</dcterms:modified>
</cp:coreProperties>
</file>