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640" activeTab="6"/>
  </bookViews>
  <sheets>
    <sheet name="Прил3_2019" sheetId="1" r:id="rId1"/>
    <sheet name="Прил 4_2019" sheetId="2" r:id="rId2"/>
    <sheet name="Прил 5_2019" sheetId="3" r:id="rId3"/>
    <sheet name="Прил 6_2019" sheetId="4" r:id="rId4"/>
    <sheet name="Прил 7_2019" sheetId="5" r:id="rId5"/>
    <sheet name="Прил 8_2019" sheetId="6" r:id="rId6"/>
    <sheet name="Прил 9_2019 " sheetId="7" r:id="rId7"/>
  </sheets>
  <externalReferences>
    <externalReference r:id="rId10"/>
  </externalReferences>
  <definedNames>
    <definedName name="isp_dol">'[1]Титульный'!$D$54</definedName>
    <definedName name="isp_FIO">'[1]Титульный'!$D$53</definedName>
    <definedName name="isp_tel">'[1]Титульный'!$D$55</definedName>
    <definedName name="org">'[1]Титульный'!$D$24</definedName>
    <definedName name="prd">'[1]Титульный'!$D$15</definedName>
    <definedName name="prdDop">'[1]Титульный'!$D$16</definedName>
    <definedName name="ruk_FIO">'[1]Титульный'!$D$44</definedName>
    <definedName name="TABLE" localSheetId="0">'Прил3_2019'!#REF!</definedName>
    <definedName name="TABLE_2" localSheetId="0">'Прил3_2019'!#REF!</definedName>
    <definedName name="_xlnm.Print_Titles" localSheetId="0">'Прил3_2019'!$14:$15</definedName>
    <definedName name="_xlnm.Print_Area" localSheetId="0">'Прил3_2019'!$A$1:$CI$48</definedName>
  </definedNames>
  <calcPr fullCalcOnLoad="1"/>
</workbook>
</file>

<file path=xl/sharedStrings.xml><?xml version="1.0" encoding="utf-8"?>
<sst xmlns="http://schemas.openxmlformats.org/spreadsheetml/2006/main" count="305" uniqueCount="171">
  <si>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</si>
  <si>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</si>
  <si>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</si>
  <si>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</si>
  <si>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</si>
  <si>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</si>
  <si>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</si>
  <si>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</si>
  <si>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</si>
  <si>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</si>
  <si>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</si>
  <si>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</si>
  <si>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</si>
  <si>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</si>
  <si>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</si>
  <si>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</si>
  <si>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</si>
  <si>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</si>
  <si>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</si>
  <si>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</si>
  <si>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</si>
  <si>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</si>
  <si>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</si>
  <si>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</si>
  <si>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</si>
  <si>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</si>
  <si>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</si>
  <si>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</si>
  <si>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</si>
  <si>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</rPr>
      <t>2, НН</t>
    </r>
  </si>
  <si>
    <t>АО "Самарская сетевая компания"</t>
  </si>
  <si>
    <r>
      <t xml:space="preserve">Стандартизированная тарифная ставка на покрытие расходов сетевой организации на строительство </t>
    </r>
    <r>
      <rPr>
        <b/>
        <sz val="12"/>
        <rFont val="Times New Roman"/>
        <family val="1"/>
      </rPr>
      <t>кабельных</t>
    </r>
    <r>
      <rPr>
        <sz val="12"/>
        <rFont val="Times New Roman"/>
        <family val="1"/>
      </rPr>
      <t xml:space="preserve">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  </r>
  </si>
  <si>
    <t>по временной схеме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</si>
  <si>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</si>
  <si>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</si>
  <si>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</si>
  <si>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</si>
  <si>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</si>
  <si>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</si>
  <si>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</si>
  <si>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</si>
  <si>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</si>
  <si>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</si>
  <si>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</si>
  <si>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</si>
  <si>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4.</t>
  </si>
  <si>
    <t>Проверка сетевой 
организацией выполнения заявителем технических условий:</t>
  </si>
  <si>
    <t>5.</t>
  </si>
  <si>
    <t>6.</t>
  </si>
  <si>
    <t>_____*_Согласно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</si>
  <si>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</si>
  <si>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 xml:space="preserve">Р А С Ч Е Т 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</si>
  <si>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</si>
  <si>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</si>
  <si>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</si>
  <si>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</si>
  <si>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</si>
  <si>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</si>
  <si>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</si>
  <si>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</si>
  <si>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</si>
  <si>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</si>
  <si>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</si>
  <si>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</si>
  <si>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</si>
  <si>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</si>
  <si>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</si>
  <si>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</si>
  <si>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</si>
  <si>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</si>
  <si>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</si>
  <si>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</si>
  <si>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</si>
  <si>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</si>
  <si>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</si>
  <si>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</si>
  <si>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</si>
  <si>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</si>
  <si>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</si>
  <si>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</si>
  <si>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</si>
  <si>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</si>
  <si>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</si>
  <si>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</si>
  <si>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</si>
  <si>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</si>
  <si>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</si>
  <si>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</si>
  <si>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 xml:space="preserve"> _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</si>
  <si>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</si>
  <si>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Среднее значение</t>
  </si>
  <si>
    <t>Строительство центров питания и подстанций уровнем напряжения 35 кВ и выше</t>
  </si>
  <si>
    <t>_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</si>
  <si>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</si>
  <si>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</si>
  <si>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</si>
  <si>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</si>
  <si>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</si>
  <si>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</si>
  <si>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</si>
  <si>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0,4 кВ среднее</t>
  </si>
  <si>
    <t>1 - 20 кВ</t>
  </si>
  <si>
    <t>1 - 20 кВ среднее</t>
  </si>
  <si>
    <t>35  кВ</t>
  </si>
  <si>
    <t xml:space="preserve"> -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</si>
  <si>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</si>
  <si>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</si>
  <si>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</si>
  <si>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</si>
  <si>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</si>
  <si>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</si>
  <si>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</si>
  <si>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</si>
  <si>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</si>
  <si>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</si>
  <si>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</si>
  <si>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</si>
  <si>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</si>
  <si>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</si>
  <si>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</si>
  <si>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</si>
  <si>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</si>
  <si>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</si>
  <si>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</si>
  <si>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</si>
  <si>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</si>
  <si>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</si>
  <si>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</si>
  <si>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</si>
  <si>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СН2</t>
  </si>
  <si>
    <t>НН</t>
  </si>
  <si>
    <t>Городской населенный пункт</t>
  </si>
  <si>
    <t>Негородской населенный пункт</t>
  </si>
  <si>
    <t>Железобетонные опоры, изолированный провод, сталеалюминиевый, сечение провода до 50 кв.мм</t>
  </si>
  <si>
    <t>Железобетонные опоры, изолированный провод, сталеалюминиевый, сечение провода  от 100 до 200 кв.мм</t>
  </si>
  <si>
    <r>
      <t>С5</t>
    </r>
    <r>
      <rPr>
        <vertAlign val="subscript"/>
        <sz val="12"/>
        <rFont val="Times New Roman"/>
        <family val="1"/>
      </rPr>
      <t xml:space="preserve">,i </t>
    </r>
    <r>
      <rPr>
        <sz val="12"/>
        <rFont val="Times New Roman"/>
        <family val="1"/>
      </rPr>
      <t>*</t>
    </r>
  </si>
  <si>
    <t>Одностансформаторная подстанция мощностью до 25 кВА</t>
  </si>
  <si>
    <t>Одностансформаторная подстанция мощностью от 25 кВА до 100 кВА</t>
  </si>
  <si>
    <t>Одностансформаторная подстанция мощностью от 100 кВА до 250 кВА</t>
  </si>
  <si>
    <t>Одностансформаторная подстанция мощностью от 250 кВА до 500 кВА</t>
  </si>
  <si>
    <t>Одностансформаторная подстанция мощностью от 500 кВА до 900 кВА</t>
  </si>
  <si>
    <t>Двухтрансформаторная  подстанция мощностью от 500 кВА до 900 кВА, исполнение БКТП</t>
  </si>
  <si>
    <t>Двухтрансформаторная  подстанция мощностью от 250 кВА до 500 кВА исполнение БКТП</t>
  </si>
  <si>
    <t>Количество присоединений (шт)/ Объем максимальной мощности (кВт)</t>
  </si>
  <si>
    <t>Двухтансформаторная подстанция мощностью свыше 1000 кВА исполнение  БКТП</t>
  </si>
  <si>
    <t>руб/кВт</t>
  </si>
  <si>
    <r>
      <t xml:space="preserve">Стандартизированная тарифная ставка на покрытие расходов сетевой организации на строительство </t>
    </r>
    <r>
      <rPr>
        <b/>
        <sz val="12"/>
        <rFont val="Times New Roman"/>
        <family val="1"/>
      </rPr>
      <t>воздушных линий</t>
    </r>
    <r>
      <rPr>
        <sz val="12"/>
        <rFont val="Times New Roman"/>
        <family val="1"/>
      </rPr>
      <t xml:space="preserve">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  </r>
  </si>
  <si>
    <r>
      <t>_____*_Ставки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</si>
  <si>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r>
      <t>_____*_Ставки платы С</t>
    </r>
    <r>
      <rPr>
        <b/>
        <vertAlign val="subscript"/>
        <sz val="10"/>
        <rFont val="Times New Roman"/>
        <family val="1"/>
      </rPr>
      <t>2,i</t>
    </r>
    <r>
      <rPr>
        <b/>
        <sz val="10"/>
        <rFont val="Times New Roman"/>
        <family val="1"/>
      </rPr>
      <t>,  С</t>
    </r>
    <r>
      <rPr>
        <b/>
        <vertAlign val="subscript"/>
        <sz val="10"/>
        <rFont val="Times New Roman"/>
        <family val="1"/>
      </rPr>
      <t>3,i</t>
    </r>
    <r>
      <rPr>
        <b/>
        <sz val="10"/>
        <rFont val="Times New Roman"/>
        <family val="1"/>
      </rPr>
      <t xml:space="preserve"> и С</t>
    </r>
    <r>
      <rPr>
        <b/>
        <vertAlign val="subscript"/>
        <sz val="10"/>
        <rFont val="Times New Roman"/>
        <family val="1"/>
      </rPr>
      <t>4,i</t>
    </r>
    <r>
      <rPr>
        <b/>
        <sz val="10"/>
        <rFont val="Times New Roman"/>
        <family val="1"/>
      </rPr>
      <t xml:space="preserve">  за технологическое присоединение к электрическим сетям указаны в ценах 2001 года.</t>
    </r>
  </si>
  <si>
    <t>_____*_Заявители, оплачивающие технологическое присоединение своих энергопринимающих устройств в размере не более 550 рублей.</t>
  </si>
  <si>
    <t>_____**_Заявители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</si>
  <si>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Ставки для расчета платы по каждому мероприятию (руб/шт) (рублей/кВт) (без учета НДС)</t>
  </si>
  <si>
    <t>об осуществлении технологического присоединения по договорам, заключенным за текущий год (1 полугодие 2018г)</t>
  </si>
  <si>
    <t>2019</t>
  </si>
  <si>
    <t>Железобетонные опоры, изолированный провод, сталеалюминиевый, сечение провода  от 50 до 75 кв.мм</t>
  </si>
  <si>
    <t>Железобетонные опоры, изолированный провод, сталеалюминиевый, сечение провода  от 75 до 100 кв.мм</t>
  </si>
  <si>
    <t>Кабель в траншее, многожильный, с бумажной изоляцией, от 100 до 200 кв.мм.</t>
  </si>
  <si>
    <t>Кабель в траншее, многожильный, с бумажной изоляцией, свыше 200  кв.мм.</t>
  </si>
  <si>
    <t>Кабель в траншее, многожильный, с бумажной изоляцией, свыше 200  кв.мм. (двухцепная линия)</t>
  </si>
  <si>
    <r>
      <t>С</t>
    </r>
    <r>
      <rPr>
        <sz val="8"/>
        <rFont val="Times New Roman"/>
        <family val="1"/>
      </rPr>
      <t>2,</t>
    </r>
    <r>
      <rPr>
        <sz val="11"/>
        <rFont val="Times New Roman"/>
        <family val="1"/>
      </rPr>
      <t xml:space="preserve"> СН2</t>
    </r>
  </si>
  <si>
    <r>
      <t>С</t>
    </r>
    <r>
      <rPr>
        <sz val="8"/>
        <rFont val="Times New Roman"/>
        <family val="1"/>
      </rPr>
      <t xml:space="preserve">3, </t>
    </r>
    <r>
      <rPr>
        <sz val="11"/>
        <rFont val="Times New Roman"/>
        <family val="1"/>
      </rPr>
      <t>СН2, НН</t>
    </r>
  </si>
  <si>
    <t>Строительство кабельных линий</t>
  </si>
  <si>
    <t>Кабель в траншее, многожильный, с бумажной изоляцией от 100 до 200 кв. мм</t>
  </si>
  <si>
    <t>Кабель в траншее, многожильный, с бумажной изоляцией свыше 200 кв. мм</t>
  </si>
  <si>
    <t>Кабель в траншее, многожильный, с бумажной изоляцией свыше 200 кв. мм (двухцепная линия)</t>
  </si>
  <si>
    <t>Устройство перехода через дорогу и коммуникации с использованием установок горизонтального наклонного бурения</t>
  </si>
  <si>
    <t>СН2, НН</t>
  </si>
  <si>
    <t xml:space="preserve">Строительство трансформаторных подстанций </t>
  </si>
  <si>
    <t>Железобетонные опоры, изолированный провод, сталеалюминиевый, сечение провода  до 50 кв.мм</t>
  </si>
  <si>
    <t>Двухтрансформаторная  подстанция мощностью от 100 кВА до 250 кВА исполнение БКТП</t>
  </si>
  <si>
    <t xml:space="preserve">о поданных заявках на технологическое присоединение 
за текущий год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</si>
</sst>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\ &quot;₽&quot;"/>
    <numFmt numFmtId="174" formatCode="#,##0.00\ _₽"/>
    <numFmt numFmtId="175" formatCode="0.000"/>
    <numFmt numFmtId="176" formatCode="0.0000"/>
    <numFmt numFmtId="177" formatCode="0.00000"/>
    <numFmt numFmtId="178" formatCode="#,##0.0"/>
    <numFmt numFmtId="179" formatCode="_(&quot;$&quot;* #,##0.00_);_(&quot;$&quot;* \(#,##0.00\);_(&quot;$&quot;* &quot;-&quot;??_);_(@_)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i/>
      <sz val="11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2" tint="-0.09996999800205231"/>
      </bottom>
    </border>
    <border>
      <left style="thin"/>
      <right style="thin"/>
      <top style="thin">
        <color theme="2" tint="-0.09996999800205231"/>
      </top>
      <bottom style="thin">
        <color theme="2" tint="-0.09996999800205231"/>
      </bottom>
    </border>
    <border>
      <left style="thin"/>
      <right style="thin"/>
      <top style="thin">
        <color theme="2" tint="-0.09996999800205231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>
        <color indexed="63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3" fillId="0" borderId="0" applyBorder="0">
      <alignment vertical="top"/>
      <protection/>
    </xf>
    <xf numFmtId="0" fontId="13" fillId="0" borderId="0">
      <alignment horizontal="left" vertical="center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55" fillId="0" borderId="0" xfId="0" applyFont="1" applyBorder="1" applyAlignment="1">
      <alignment horizontal="left"/>
    </xf>
    <xf numFmtId="0" fontId="1" fillId="0" borderId="14" xfId="0" applyFont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top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4" fontId="10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/>
    </xf>
    <xf numFmtId="4" fontId="10" fillId="0" borderId="14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4" fontId="8" fillId="0" borderId="26" xfId="0" applyNumberFormat="1" applyFont="1" applyFill="1" applyBorder="1" applyAlignment="1">
      <alignment horizontal="center" vertical="top"/>
    </xf>
    <xf numFmtId="4" fontId="8" fillId="0" borderId="25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25" xfId="0" applyFont="1" applyFill="1" applyBorder="1" applyAlignment="1">
      <alignment horizontal="left" vertical="top" wrapText="1" indent="1"/>
    </xf>
    <xf numFmtId="4" fontId="8" fillId="0" borderId="27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/>
    </xf>
    <xf numFmtId="4" fontId="8" fillId="0" borderId="24" xfId="0" applyNumberFormat="1" applyFont="1" applyFill="1" applyBorder="1" applyAlignment="1">
      <alignment horizontal="center" vertical="top"/>
    </xf>
    <xf numFmtId="4" fontId="8" fillId="0" borderId="22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5" xfId="0" applyFont="1" applyFill="1" applyBorder="1" applyAlignment="1">
      <alignment horizontal="left" vertical="top" wrapText="1" indent="1"/>
    </xf>
    <xf numFmtId="0" fontId="8" fillId="0" borderId="20" xfId="0" applyFont="1" applyFill="1" applyBorder="1" applyAlignment="1">
      <alignment horizontal="left" vertical="top" wrapText="1" indent="1"/>
    </xf>
    <xf numFmtId="0" fontId="8" fillId="0" borderId="23" xfId="0" applyFont="1" applyFill="1" applyBorder="1" applyAlignment="1">
      <alignment horizontal="left" vertical="top" wrapText="1" indent="1"/>
    </xf>
    <xf numFmtId="4" fontId="8" fillId="0" borderId="17" xfId="0" applyNumberFormat="1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4" fontId="8" fillId="0" borderId="23" xfId="0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horizontal="center" vertical="top"/>
    </xf>
    <xf numFmtId="4" fontId="8" fillId="0" borderId="19" xfId="0" applyNumberFormat="1" applyFont="1" applyFill="1" applyBorder="1" applyAlignment="1">
      <alignment horizontal="center" vertical="top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 indent="1"/>
    </xf>
    <xf numFmtId="0" fontId="11" fillId="0" borderId="25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25" xfId="0" applyFont="1" applyFill="1" applyBorder="1" applyAlignment="1">
      <alignment horizontal="left" vertical="top" wrapText="1" indent="1"/>
    </xf>
    <xf numFmtId="4" fontId="8" fillId="0" borderId="2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4" fontId="8" fillId="0" borderId="19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left" vertical="center" wrapText="1"/>
    </xf>
    <xf numFmtId="4" fontId="8" fillId="0" borderId="28" xfId="0" applyNumberFormat="1" applyFont="1" applyFill="1" applyBorder="1" applyAlignment="1">
      <alignment horizontal="left" vertical="center" wrapText="1"/>
    </xf>
    <xf numFmtId="4" fontId="8" fillId="0" borderId="29" xfId="0" applyNumberFormat="1" applyFont="1" applyFill="1" applyBorder="1" applyAlignment="1">
      <alignment horizontal="left" vertical="center" wrapText="1"/>
    </xf>
    <xf numFmtId="4" fontId="8" fillId="0" borderId="30" xfId="0" applyNumberFormat="1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horizontal="left" vertical="center" wrapText="1" indent="1"/>
    </xf>
    <xf numFmtId="4" fontId="8" fillId="0" borderId="32" xfId="0" applyNumberFormat="1" applyFont="1" applyFill="1" applyBorder="1" applyAlignment="1">
      <alignment horizontal="left" vertical="center" wrapText="1" indent="1"/>
    </xf>
    <xf numFmtId="4" fontId="8" fillId="0" borderId="33" xfId="0" applyNumberFormat="1" applyFont="1" applyFill="1" applyBorder="1" applyAlignment="1">
      <alignment horizontal="left" vertical="center" wrapText="1" indent="1"/>
    </xf>
    <xf numFmtId="4" fontId="8" fillId="0" borderId="31" xfId="0" applyNumberFormat="1" applyFont="1" applyFill="1" applyBorder="1" applyAlignment="1">
      <alignment horizontal="left" vertical="center" wrapText="1" indent="2"/>
    </xf>
    <xf numFmtId="4" fontId="8" fillId="0" borderId="32" xfId="0" applyNumberFormat="1" applyFont="1" applyFill="1" applyBorder="1" applyAlignment="1">
      <alignment horizontal="left" vertical="center" wrapText="1" indent="2"/>
    </xf>
    <xf numFmtId="4" fontId="8" fillId="0" borderId="33" xfId="0" applyNumberFormat="1" applyFont="1" applyFill="1" applyBorder="1" applyAlignment="1">
      <alignment horizontal="left" vertical="center" wrapText="1" indent="2"/>
    </xf>
    <xf numFmtId="4" fontId="8" fillId="0" borderId="31" xfId="0" applyNumberFormat="1" applyFont="1" applyFill="1" applyBorder="1" applyAlignment="1">
      <alignment horizontal="left" vertical="center" wrapText="1" indent="3"/>
    </xf>
    <xf numFmtId="4" fontId="8" fillId="0" borderId="32" xfId="0" applyNumberFormat="1" applyFont="1" applyFill="1" applyBorder="1" applyAlignment="1">
      <alignment horizontal="left" vertical="center" wrapText="1" indent="3"/>
    </xf>
    <xf numFmtId="4" fontId="8" fillId="0" borderId="33" xfId="0" applyNumberFormat="1" applyFont="1" applyFill="1" applyBorder="1" applyAlignment="1">
      <alignment horizontal="left" vertical="center" wrapText="1" indent="3"/>
    </xf>
    <xf numFmtId="4" fontId="8" fillId="0" borderId="34" xfId="0" applyNumberFormat="1" applyFont="1" applyFill="1" applyBorder="1" applyAlignment="1">
      <alignment horizontal="left" vertical="center" wrapText="1" indent="2"/>
    </xf>
    <xf numFmtId="4" fontId="8" fillId="0" borderId="35" xfId="0" applyNumberFormat="1" applyFont="1" applyFill="1" applyBorder="1" applyAlignment="1">
      <alignment horizontal="left" vertical="center" wrapText="1" indent="2"/>
    </xf>
    <xf numFmtId="4" fontId="8" fillId="0" borderId="36" xfId="0" applyNumberFormat="1" applyFont="1" applyFill="1" applyBorder="1" applyAlignment="1">
      <alignment horizontal="left" vertical="center" wrapText="1" indent="2"/>
    </xf>
    <xf numFmtId="4" fontId="8" fillId="0" borderId="14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left" vertical="top" wrapText="1" indent="1"/>
    </xf>
    <xf numFmtId="0" fontId="12" fillId="0" borderId="14" xfId="0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left" vertical="top" wrapText="1" indent="1"/>
    </xf>
    <xf numFmtId="4" fontId="12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left" vertical="top" wrapText="1" indent="1"/>
    </xf>
    <xf numFmtId="49" fontId="10" fillId="0" borderId="18" xfId="0" applyNumberFormat="1" applyFont="1" applyFill="1" applyBorder="1" applyAlignment="1">
      <alignment horizontal="left" vertical="top" wrapText="1" indent="1"/>
    </xf>
    <xf numFmtId="49" fontId="10" fillId="0" borderId="19" xfId="0" applyNumberFormat="1" applyFont="1" applyFill="1" applyBorder="1" applyAlignment="1">
      <alignment horizontal="left" vertical="top" wrapText="1" indent="1"/>
    </xf>
    <xf numFmtId="4" fontId="1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3" fontId="2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top"/>
    </xf>
    <xf numFmtId="3" fontId="8" fillId="0" borderId="14" xfId="0" applyNumberFormat="1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 indent="1"/>
    </xf>
    <xf numFmtId="0" fontId="8" fillId="0" borderId="15" xfId="0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7" xfId="0" applyFont="1" applyFill="1" applyBorder="1" applyAlignment="1">
      <alignment horizontal="left" vertical="top" wrapText="1" indent="1"/>
    </xf>
    <xf numFmtId="0" fontId="8" fillId="0" borderId="27" xfId="0" applyFont="1" applyBorder="1" applyAlignment="1">
      <alignment horizontal="right" vertical="top"/>
    </xf>
    <xf numFmtId="0" fontId="8" fillId="0" borderId="27" xfId="0" applyFont="1" applyBorder="1" applyAlignment="1">
      <alignment horizontal="center" vertical="top"/>
    </xf>
    <xf numFmtId="3" fontId="8" fillId="0" borderId="27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/>
    </xf>
    <xf numFmtId="3" fontId="8" fillId="0" borderId="27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" fontId="8" fillId="0" borderId="15" xfId="0" applyNumberFormat="1" applyFont="1" applyBorder="1" applyAlignment="1">
      <alignment horizontal="center" vertical="top"/>
    </xf>
    <xf numFmtId="3" fontId="8" fillId="0" borderId="27" xfId="0" applyNumberFormat="1" applyFont="1" applyFill="1" applyBorder="1" applyAlignment="1">
      <alignment horizontal="right" vertical="top"/>
    </xf>
    <xf numFmtId="0" fontId="8" fillId="0" borderId="27" xfId="0" applyFont="1" applyFill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3" fontId="8" fillId="0" borderId="17" xfId="0" applyNumberFormat="1" applyFont="1" applyBorder="1" applyAlignment="1">
      <alignment horizontal="right" vertical="top"/>
    </xf>
    <xf numFmtId="3" fontId="8" fillId="0" borderId="20" xfId="0" applyNumberFormat="1" applyFont="1" applyBorder="1" applyAlignment="1">
      <alignment horizontal="right" vertical="top"/>
    </xf>
    <xf numFmtId="3" fontId="8" fillId="0" borderId="23" xfId="0" applyNumberFormat="1" applyFont="1" applyBorder="1" applyAlignment="1">
      <alignment horizontal="right" vertical="top"/>
    </xf>
    <xf numFmtId="3" fontId="8" fillId="0" borderId="26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25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4" xfId="54"/>
    <cellStyle name="Обычный 2" xfId="55"/>
    <cellStyle name="Обычный 3" xfId="56"/>
    <cellStyle name="Обычный 4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sktop\&#1053;&#1086;&#1074;&#1072;&#1103;%20&#1087;&#1072;&#1087;&#1082;&#1072;\&#1058;&#1077;&#1093;.&#1087;&#1088;&#1080;&#1089;&#1086;&#1077;&#1076;&#1080;&#1085;&#1077;&#1085;&#1080;&#1077;\&#1058;&#1055;-&#1086;&#1090;&#1095;&#1105;&#1090;&#1099;\&#1060;&#1086;&#1088;&#1084;&#1072;%206%202017\FORMA.6.2.63_2%20&#1082;&#107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1 - Общие показатели"/>
      <sheetName val="Раздел 2"/>
      <sheetName val="Раздел 3"/>
      <sheetName val="Раздел 4"/>
      <sheetName val="Раздел 5"/>
      <sheetName val="Комментарии"/>
      <sheetName val="Проверка"/>
      <sheetName val="Проверка_back"/>
      <sheetName val="CL_ORG_REESTR_modfrmReestr"/>
      <sheetName val="CL_COMMON_wsInterface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03"/>
      <sheetName val="mod_04"/>
      <sheetName val="mod_05"/>
      <sheetName val="mod_Coms"/>
      <sheetName val="mod_Tit"/>
      <sheetName val="modCheck"/>
      <sheetName val="modCommandButton"/>
      <sheetName val="modfrmDateChoose"/>
      <sheetName val="REESTR_MO"/>
      <sheetName val="REESTR_FILTERED"/>
      <sheetName val="REESTR_ORG_EE"/>
    </sheetNames>
    <sheetDataSet>
      <sheetData sheetId="2">
        <row r="15">
          <cell r="D15">
            <v>2017</v>
          </cell>
        </row>
        <row r="16">
          <cell r="D16" t="str">
            <v>I полугодие</v>
          </cell>
        </row>
        <row r="24">
          <cell r="D24" t="str">
            <v>АО "Самарская сетевая компания"</v>
          </cell>
        </row>
        <row r="44">
          <cell r="D44" t="str">
            <v>Мухаметшин Виль Сабирович</v>
          </cell>
        </row>
        <row r="53">
          <cell r="D53" t="str">
            <v>Крашенинникова Наталья Геннадьевна</v>
          </cell>
        </row>
        <row r="54">
          <cell r="D54" t="str">
            <v>гл.специалист ЭУ ДЭФ</v>
          </cell>
        </row>
        <row r="55">
          <cell r="D55" t="str">
            <v>(846) 342-58-76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48"/>
  <sheetViews>
    <sheetView view="pageBreakPreview" zoomScaleSheetLayoutView="100" zoomScalePageLayoutView="0" workbookViewId="0" topLeftCell="A21">
      <selection activeCell="BV39" sqref="BV39:CI39"/>
    </sheetView>
  </sheetViews>
  <sheetFormatPr defaultColWidth="0.875" defaultRowHeight="12.75"/>
  <cols>
    <col min="1" max="7" width="0.875" style="34" customWidth="1"/>
    <col min="8" max="8" width="2.25390625" style="34" customWidth="1"/>
    <col min="9" max="52" width="0.875" style="34" customWidth="1"/>
    <col min="53" max="53" width="2.25390625" style="34" customWidth="1"/>
    <col min="54" max="72" width="0.875" style="34" customWidth="1"/>
    <col min="73" max="73" width="14.875" style="50" customWidth="1"/>
    <col min="74" max="86" width="0.875" style="50" customWidth="1"/>
    <col min="87" max="87" width="4.875" style="50" customWidth="1"/>
    <col min="88" max="16384" width="0.875" style="34" customWidth="1"/>
  </cols>
  <sheetData>
    <row r="1" spans="67:87" s="31" customFormat="1" ht="12.75">
      <c r="BO1" s="31" t="s">
        <v>0</v>
      </c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67:87" s="31" customFormat="1" ht="42.7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  <row r="3" spans="73:87" s="31" customFormat="1" ht="5.25" customHeight="1"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</row>
    <row r="4" spans="67:87" s="32" customFormat="1" ht="12">
      <c r="BO4" s="32" t="s">
        <v>18</v>
      </c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</row>
    <row r="5" spans="67:87" s="32" customFormat="1" ht="12">
      <c r="BO5" s="32" t="s">
        <v>19</v>
      </c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</row>
    <row r="6" spans="73:87" s="31" customFormat="1" ht="12.75"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73:87" s="33" customFormat="1" ht="30" customHeight="1"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</row>
    <row r="8" spans="1:87" s="5" customFormat="1" ht="18.75">
      <c r="A8" s="67" t="s">
        <v>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</row>
    <row r="9" spans="1:87" s="5" customFormat="1" ht="57" customHeight="1">
      <c r="A9" s="68" t="s">
        <v>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</row>
    <row r="10" spans="36:87" s="5" customFormat="1" ht="18.75">
      <c r="AJ10" s="6" t="s">
        <v>4</v>
      </c>
      <c r="AK10" s="69" t="s">
        <v>30</v>
      </c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37:73" ht="14.25" customHeight="1">
      <c r="AK11" s="70" t="s">
        <v>5</v>
      </c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</row>
    <row r="12" spans="40:87" s="5" customFormat="1" ht="18.75">
      <c r="AN12" s="5" t="s">
        <v>6</v>
      </c>
      <c r="AS12" s="71" t="s">
        <v>153</v>
      </c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5" t="s">
        <v>7</v>
      </c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4" spans="1:87" s="35" customFormat="1" ht="33" customHeight="1">
      <c r="A14" s="72" t="s">
        <v>17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 t="s">
        <v>8</v>
      </c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6" t="s">
        <v>9</v>
      </c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</row>
    <row r="15" spans="1:87" s="35" customFormat="1" ht="50.2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36" t="s">
        <v>10</v>
      </c>
      <c r="BV15" s="78" t="s">
        <v>32</v>
      </c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6"/>
    </row>
    <row r="16" spans="1:87" s="37" customFormat="1" ht="273.75" customHeight="1">
      <c r="A16" s="79" t="s">
        <v>20</v>
      </c>
      <c r="B16" s="79"/>
      <c r="C16" s="79"/>
      <c r="D16" s="79"/>
      <c r="E16" s="79"/>
      <c r="F16" s="79"/>
      <c r="G16" s="79"/>
      <c r="H16" s="79"/>
      <c r="I16" s="63" t="s">
        <v>12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5"/>
      <c r="BB16" s="61" t="s">
        <v>11</v>
      </c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58">
        <v>724.3327126411707</v>
      </c>
      <c r="BV16" s="80">
        <v>724.3327126411707</v>
      </c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</row>
    <row r="17" spans="1:87" s="37" customFormat="1" ht="71.25" customHeight="1">
      <c r="A17" s="79" t="s">
        <v>21</v>
      </c>
      <c r="B17" s="79"/>
      <c r="C17" s="79"/>
      <c r="D17" s="79"/>
      <c r="E17" s="79"/>
      <c r="F17" s="79"/>
      <c r="G17" s="79"/>
      <c r="H17" s="79"/>
      <c r="I17" s="63" t="s">
        <v>13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5"/>
      <c r="BB17" s="61" t="s">
        <v>11</v>
      </c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39">
        <v>328.7147137566542</v>
      </c>
      <c r="BV17" s="62">
        <v>328.7147137566542</v>
      </c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</row>
    <row r="18" spans="1:87" s="37" customFormat="1" ht="71.25" customHeight="1">
      <c r="A18" s="81" t="s">
        <v>22</v>
      </c>
      <c r="B18" s="81"/>
      <c r="C18" s="81"/>
      <c r="D18" s="81"/>
      <c r="E18" s="81"/>
      <c r="F18" s="81"/>
      <c r="G18" s="81"/>
      <c r="H18" s="81"/>
      <c r="I18" s="82" t="s">
        <v>14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4"/>
      <c r="BB18" s="85" t="s">
        <v>11</v>
      </c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52">
        <v>395.6179988845165</v>
      </c>
      <c r="BV18" s="86">
        <v>395.6179988845165</v>
      </c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</row>
    <row r="19" spans="1:87" s="37" customFormat="1" ht="117.75" customHeight="1">
      <c r="A19" s="79" t="s">
        <v>23</v>
      </c>
      <c r="B19" s="79"/>
      <c r="C19" s="79"/>
      <c r="D19" s="79"/>
      <c r="E19" s="79"/>
      <c r="F19" s="79"/>
      <c r="G19" s="79"/>
      <c r="H19" s="79"/>
      <c r="I19" s="63" t="s">
        <v>27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5"/>
      <c r="BB19" s="61" t="s">
        <v>11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39">
        <v>0</v>
      </c>
      <c r="BV19" s="62">
        <v>0</v>
      </c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</row>
    <row r="20" spans="1:87" s="37" customFormat="1" ht="132.75" customHeight="1">
      <c r="A20" s="87" t="s">
        <v>24</v>
      </c>
      <c r="B20" s="87"/>
      <c r="C20" s="87"/>
      <c r="D20" s="87"/>
      <c r="E20" s="87"/>
      <c r="F20" s="87"/>
      <c r="G20" s="87"/>
      <c r="H20" s="87"/>
      <c r="I20" s="88" t="s">
        <v>16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90"/>
      <c r="BB20" s="91" t="s">
        <v>11</v>
      </c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44">
        <v>0</v>
      </c>
      <c r="BV20" s="92">
        <v>0</v>
      </c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</row>
    <row r="21" spans="1:87" s="37" customFormat="1" ht="56.25" customHeight="1">
      <c r="A21" s="87"/>
      <c r="B21" s="87"/>
      <c r="C21" s="87"/>
      <c r="D21" s="87"/>
      <c r="E21" s="87"/>
      <c r="F21" s="87"/>
      <c r="G21" s="87"/>
      <c r="H21" s="87"/>
      <c r="I21" s="93" t="s">
        <v>9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5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45" t="s">
        <v>131</v>
      </c>
      <c r="BV21" s="96" t="s">
        <v>132</v>
      </c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</row>
    <row r="22" spans="1:87" s="37" customFormat="1" ht="197.25" customHeight="1">
      <c r="A22" s="79" t="s">
        <v>25</v>
      </c>
      <c r="B22" s="79"/>
      <c r="C22" s="79"/>
      <c r="D22" s="79"/>
      <c r="E22" s="79"/>
      <c r="F22" s="79"/>
      <c r="G22" s="79"/>
      <c r="H22" s="79"/>
      <c r="I22" s="63" t="s">
        <v>146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5"/>
      <c r="BB22" s="61" t="s">
        <v>15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38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</row>
    <row r="23" spans="1:87" s="37" customFormat="1" ht="64.5" customHeight="1">
      <c r="A23" s="98" t="s">
        <v>29</v>
      </c>
      <c r="B23" s="98"/>
      <c r="C23" s="98"/>
      <c r="D23" s="98"/>
      <c r="E23" s="98"/>
      <c r="F23" s="98"/>
      <c r="G23" s="98"/>
      <c r="H23" s="98"/>
      <c r="I23" s="63" t="s">
        <v>133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5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39">
        <v>2724256</v>
      </c>
      <c r="BV23" s="62">
        <v>2465353</v>
      </c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</row>
    <row r="24" spans="1:87" s="37" customFormat="1" ht="66" customHeight="1">
      <c r="A24" s="99"/>
      <c r="B24" s="99"/>
      <c r="C24" s="99"/>
      <c r="D24" s="99"/>
      <c r="E24" s="99"/>
      <c r="F24" s="99"/>
      <c r="G24" s="99"/>
      <c r="H24" s="99"/>
      <c r="I24" s="63" t="s">
        <v>154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5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51">
        <v>2918830</v>
      </c>
      <c r="BV24" s="62">
        <v>2710025.25</v>
      </c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</row>
    <row r="25" spans="1:87" s="37" customFormat="1" ht="74.25" customHeight="1">
      <c r="A25" s="99"/>
      <c r="B25" s="99"/>
      <c r="C25" s="99"/>
      <c r="D25" s="99"/>
      <c r="E25" s="99"/>
      <c r="F25" s="99"/>
      <c r="G25" s="99"/>
      <c r="H25" s="99"/>
      <c r="I25" s="63" t="s">
        <v>155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5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51">
        <v>2710114</v>
      </c>
      <c r="BV25" s="62">
        <v>2143848</v>
      </c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</row>
    <row r="26" spans="1:87" s="37" customFormat="1" ht="70.5" customHeight="1">
      <c r="A26" s="100"/>
      <c r="B26" s="100"/>
      <c r="C26" s="100"/>
      <c r="D26" s="100"/>
      <c r="E26" s="100"/>
      <c r="F26" s="100"/>
      <c r="G26" s="100"/>
      <c r="H26" s="100"/>
      <c r="I26" s="63" t="s">
        <v>134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5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51">
        <v>1740818</v>
      </c>
      <c r="BV26" s="62">
        <v>1740818</v>
      </c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</row>
    <row r="27" spans="1:87" s="37" customFormat="1" ht="70.5" customHeight="1">
      <c r="A27" s="98" t="s">
        <v>159</v>
      </c>
      <c r="B27" s="98"/>
      <c r="C27" s="98"/>
      <c r="D27" s="98"/>
      <c r="E27" s="98"/>
      <c r="F27" s="98"/>
      <c r="G27" s="98"/>
      <c r="H27" s="103"/>
      <c r="I27" s="63" t="s">
        <v>168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5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51">
        <v>3131767</v>
      </c>
      <c r="BV27" s="62">
        <v>2622523</v>
      </c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</row>
    <row r="28" spans="1:87" s="37" customFormat="1" ht="70.5" customHeight="1">
      <c r="A28" s="99"/>
      <c r="B28" s="99"/>
      <c r="C28" s="99"/>
      <c r="D28" s="99"/>
      <c r="E28" s="99"/>
      <c r="F28" s="99"/>
      <c r="G28" s="99"/>
      <c r="H28" s="104"/>
      <c r="I28" s="63" t="s">
        <v>154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5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51">
        <v>3311115</v>
      </c>
      <c r="BV28" s="62">
        <v>2985110.45</v>
      </c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</row>
    <row r="29" spans="1:87" s="37" customFormat="1" ht="75" customHeight="1">
      <c r="A29" s="100"/>
      <c r="B29" s="100"/>
      <c r="C29" s="100"/>
      <c r="D29" s="100"/>
      <c r="E29" s="100"/>
      <c r="F29" s="100"/>
      <c r="G29" s="100"/>
      <c r="H29" s="105"/>
      <c r="I29" s="63" t="s">
        <v>155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5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51">
        <v>3432504</v>
      </c>
      <c r="BV29" s="62">
        <v>3415695</v>
      </c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</row>
    <row r="30" spans="1:87" s="37" customFormat="1" ht="197.25" customHeight="1">
      <c r="A30" s="79" t="s">
        <v>26</v>
      </c>
      <c r="B30" s="79"/>
      <c r="C30" s="79"/>
      <c r="D30" s="79"/>
      <c r="E30" s="79"/>
      <c r="F30" s="79"/>
      <c r="G30" s="79"/>
      <c r="H30" s="79"/>
      <c r="I30" s="82" t="s">
        <v>31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  <c r="BB30" s="85" t="s">
        <v>15</v>
      </c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52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</row>
    <row r="31" spans="1:87" s="37" customFormat="1" ht="48" customHeight="1">
      <c r="A31" s="101" t="s">
        <v>160</v>
      </c>
      <c r="B31" s="101"/>
      <c r="C31" s="101"/>
      <c r="D31" s="101"/>
      <c r="E31" s="101"/>
      <c r="F31" s="101"/>
      <c r="G31" s="101"/>
      <c r="H31" s="102"/>
      <c r="I31" s="63" t="s">
        <v>156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5"/>
      <c r="BB31" s="106" t="s">
        <v>15</v>
      </c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107"/>
      <c r="BU31" s="51">
        <v>3963940</v>
      </c>
      <c r="BV31" s="108">
        <v>3963940</v>
      </c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10"/>
    </row>
    <row r="32" spans="1:87" s="37" customFormat="1" ht="48" customHeight="1">
      <c r="A32" s="101"/>
      <c r="B32" s="101"/>
      <c r="C32" s="101"/>
      <c r="D32" s="101"/>
      <c r="E32" s="101"/>
      <c r="F32" s="101"/>
      <c r="G32" s="101"/>
      <c r="H32" s="102"/>
      <c r="I32" s="63" t="s">
        <v>157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5"/>
      <c r="BB32" s="55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7"/>
      <c r="BU32" s="51">
        <v>4075787</v>
      </c>
      <c r="BV32" s="108">
        <v>4075787</v>
      </c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10"/>
    </row>
    <row r="33" spans="1:87" s="37" customFormat="1" ht="52.5" customHeight="1">
      <c r="A33" s="101"/>
      <c r="B33" s="101"/>
      <c r="C33" s="101"/>
      <c r="D33" s="101"/>
      <c r="E33" s="101"/>
      <c r="F33" s="101"/>
      <c r="G33" s="101"/>
      <c r="H33" s="102"/>
      <c r="I33" s="63" t="s">
        <v>158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5"/>
      <c r="BB33" s="106" t="s">
        <v>15</v>
      </c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107"/>
      <c r="BU33" s="51">
        <v>8387021</v>
      </c>
      <c r="BV33" s="108">
        <v>8387021</v>
      </c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10"/>
    </row>
    <row r="34" spans="1:87" s="37" customFormat="1" ht="52.5" customHeight="1">
      <c r="A34" s="101"/>
      <c r="B34" s="101"/>
      <c r="C34" s="101"/>
      <c r="D34" s="101"/>
      <c r="E34" s="101"/>
      <c r="F34" s="101"/>
      <c r="G34" s="101"/>
      <c r="H34" s="102"/>
      <c r="I34" s="63" t="s">
        <v>165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5"/>
      <c r="BB34" s="106" t="s">
        <v>15</v>
      </c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107"/>
      <c r="BU34" s="51">
        <v>9528870</v>
      </c>
      <c r="BV34" s="108">
        <v>9528870</v>
      </c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10"/>
    </row>
    <row r="35" spans="1:87" s="37" customFormat="1" ht="164.25" customHeight="1">
      <c r="A35" s="79" t="s">
        <v>135</v>
      </c>
      <c r="B35" s="79"/>
      <c r="C35" s="79"/>
      <c r="D35" s="79"/>
      <c r="E35" s="79"/>
      <c r="F35" s="79"/>
      <c r="G35" s="79"/>
      <c r="H35" s="79"/>
      <c r="I35" s="63" t="s">
        <v>28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5"/>
      <c r="BB35" s="61" t="s">
        <v>11</v>
      </c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39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</row>
    <row r="36" spans="1:87" s="37" customFormat="1" ht="59.25" customHeight="1">
      <c r="A36" s="111"/>
      <c r="B36" s="111"/>
      <c r="C36" s="111"/>
      <c r="D36" s="111"/>
      <c r="E36" s="111"/>
      <c r="F36" s="111"/>
      <c r="G36" s="111"/>
      <c r="H36" s="72"/>
      <c r="I36" s="63" t="s">
        <v>136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5"/>
      <c r="BB36" s="61" t="s">
        <v>11</v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39">
        <v>28526.07</v>
      </c>
      <c r="BV36" s="62">
        <v>24869.57</v>
      </c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</row>
    <row r="37" spans="1:87" s="37" customFormat="1" ht="59.25" customHeight="1">
      <c r="A37" s="101"/>
      <c r="B37" s="101"/>
      <c r="C37" s="101"/>
      <c r="D37" s="101"/>
      <c r="E37" s="101"/>
      <c r="F37" s="101"/>
      <c r="G37" s="101"/>
      <c r="H37" s="102"/>
      <c r="I37" s="63" t="s">
        <v>137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5"/>
      <c r="BB37" s="61" t="s">
        <v>11</v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53">
        <v>18039.84</v>
      </c>
      <c r="BV37" s="62">
        <v>11862.02</v>
      </c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</row>
    <row r="38" spans="1:87" s="37" customFormat="1" ht="65.25" customHeight="1">
      <c r="A38" s="101"/>
      <c r="B38" s="101"/>
      <c r="C38" s="101"/>
      <c r="D38" s="101"/>
      <c r="E38" s="101"/>
      <c r="F38" s="101"/>
      <c r="G38" s="101"/>
      <c r="H38" s="102"/>
      <c r="I38" s="63" t="s">
        <v>138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5"/>
      <c r="BB38" s="106" t="s">
        <v>11</v>
      </c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107"/>
      <c r="BU38" s="53">
        <v>9533.29</v>
      </c>
      <c r="BV38" s="108">
        <v>7368.9</v>
      </c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10"/>
    </row>
    <row r="39" spans="1:87" s="37" customFormat="1" ht="65.25" customHeight="1">
      <c r="A39" s="101"/>
      <c r="B39" s="101"/>
      <c r="C39" s="101"/>
      <c r="D39" s="101"/>
      <c r="E39" s="101"/>
      <c r="F39" s="101"/>
      <c r="G39" s="101"/>
      <c r="H39" s="102"/>
      <c r="I39" s="63" t="s">
        <v>139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5"/>
      <c r="BB39" s="106" t="s">
        <v>11</v>
      </c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107"/>
      <c r="BU39" s="53">
        <v>6027.63</v>
      </c>
      <c r="BV39" s="108">
        <v>6027.63</v>
      </c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10"/>
    </row>
    <row r="40" spans="1:87" s="37" customFormat="1" ht="53.25" customHeight="1">
      <c r="A40" s="101"/>
      <c r="B40" s="101"/>
      <c r="C40" s="101"/>
      <c r="D40" s="101"/>
      <c r="E40" s="101"/>
      <c r="F40" s="101"/>
      <c r="G40" s="101"/>
      <c r="H40" s="102"/>
      <c r="I40" s="63" t="s">
        <v>140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5"/>
      <c r="BB40" s="61" t="s">
        <v>11</v>
      </c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39">
        <v>5123.57</v>
      </c>
      <c r="BV40" s="62">
        <v>4639.06</v>
      </c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</row>
    <row r="41" spans="1:87" s="37" customFormat="1" ht="53.25" customHeight="1">
      <c r="A41" s="101"/>
      <c r="B41" s="101"/>
      <c r="C41" s="101"/>
      <c r="D41" s="101"/>
      <c r="E41" s="101"/>
      <c r="F41" s="101"/>
      <c r="G41" s="101"/>
      <c r="H41" s="102"/>
      <c r="I41" s="63" t="s">
        <v>169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5"/>
      <c r="BB41" s="61" t="s">
        <v>11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39">
        <v>19993.9</v>
      </c>
      <c r="BV41" s="62">
        <v>19993.9</v>
      </c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</row>
    <row r="42" spans="1:87" s="37" customFormat="1" ht="53.25" customHeight="1">
      <c r="A42" s="101"/>
      <c r="B42" s="101"/>
      <c r="C42" s="101"/>
      <c r="D42" s="101"/>
      <c r="E42" s="101"/>
      <c r="F42" s="101"/>
      <c r="G42" s="101"/>
      <c r="H42" s="102"/>
      <c r="I42" s="63" t="s">
        <v>142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5"/>
      <c r="BB42" s="61" t="s">
        <v>11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39">
        <v>18919.35</v>
      </c>
      <c r="BV42" s="62">
        <v>18919.35</v>
      </c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</row>
    <row r="43" spans="1:87" s="37" customFormat="1" ht="53.25" customHeight="1">
      <c r="A43" s="101"/>
      <c r="B43" s="101"/>
      <c r="C43" s="101"/>
      <c r="D43" s="101"/>
      <c r="E43" s="101"/>
      <c r="F43" s="101"/>
      <c r="G43" s="101"/>
      <c r="H43" s="102"/>
      <c r="I43" s="63" t="s">
        <v>141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5"/>
      <c r="BB43" s="61" t="s">
        <v>11</v>
      </c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39">
        <v>9630.88</v>
      </c>
      <c r="BV43" s="62">
        <v>9630.88</v>
      </c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</row>
    <row r="44" spans="1:87" s="37" customFormat="1" ht="53.25" customHeight="1">
      <c r="A44" s="101"/>
      <c r="B44" s="101"/>
      <c r="C44" s="101"/>
      <c r="D44" s="101"/>
      <c r="E44" s="101"/>
      <c r="F44" s="101"/>
      <c r="G44" s="101"/>
      <c r="H44" s="102"/>
      <c r="I44" s="63" t="s">
        <v>144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5"/>
      <c r="BB44" s="61" t="s">
        <v>11</v>
      </c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39">
        <v>18324.83</v>
      </c>
      <c r="BV44" s="62">
        <v>18324.83</v>
      </c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</row>
    <row r="45" ht="4.5" customHeight="1"/>
    <row r="46" spans="1:87" ht="44.25" customHeight="1">
      <c r="A46" s="112" t="s">
        <v>147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</row>
    <row r="47" spans="1:87" ht="44.25" customHeight="1">
      <c r="A47" s="113" t="s">
        <v>148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</row>
    <row r="48" spans="1:87" ht="4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</row>
  </sheetData>
  <sheetProtection/>
  <mergeCells count="111">
    <mergeCell ref="I44:BA44"/>
    <mergeCell ref="BB44:BT44"/>
    <mergeCell ref="BV44:CI44"/>
    <mergeCell ref="A46:CI46"/>
    <mergeCell ref="A47:CI47"/>
    <mergeCell ref="I43:BA43"/>
    <mergeCell ref="BB43:BT43"/>
    <mergeCell ref="BV43:CI43"/>
    <mergeCell ref="I42:BA42"/>
    <mergeCell ref="BB42:BT42"/>
    <mergeCell ref="BV42:CI42"/>
    <mergeCell ref="I40:BA40"/>
    <mergeCell ref="BB40:BT40"/>
    <mergeCell ref="BV40:CI40"/>
    <mergeCell ref="I41:BA41"/>
    <mergeCell ref="BB41:BT41"/>
    <mergeCell ref="BV41:CI41"/>
    <mergeCell ref="BB37:BT37"/>
    <mergeCell ref="BV37:CI37"/>
    <mergeCell ref="I38:BA38"/>
    <mergeCell ref="BB38:BT38"/>
    <mergeCell ref="BV38:CI38"/>
    <mergeCell ref="I39:BA39"/>
    <mergeCell ref="BB39:BT39"/>
    <mergeCell ref="BV39:CI39"/>
    <mergeCell ref="BV32:CI32"/>
    <mergeCell ref="A35:H35"/>
    <mergeCell ref="I35:BA35"/>
    <mergeCell ref="BB35:BT35"/>
    <mergeCell ref="BV35:CI35"/>
    <mergeCell ref="A36:H44"/>
    <mergeCell ref="I36:BA36"/>
    <mergeCell ref="BB36:BT36"/>
    <mergeCell ref="BV36:CI36"/>
    <mergeCell ref="I37:BA37"/>
    <mergeCell ref="BV30:CI30"/>
    <mergeCell ref="I34:BA34"/>
    <mergeCell ref="BB34:BT34"/>
    <mergeCell ref="BV34:CI34"/>
    <mergeCell ref="I31:BA31"/>
    <mergeCell ref="BB31:BT31"/>
    <mergeCell ref="BV31:CI31"/>
    <mergeCell ref="I33:BA33"/>
    <mergeCell ref="BB33:BT33"/>
    <mergeCell ref="BV33:CI33"/>
    <mergeCell ref="I23:BA23"/>
    <mergeCell ref="BB23:BT23"/>
    <mergeCell ref="A31:H34"/>
    <mergeCell ref="A30:H30"/>
    <mergeCell ref="I30:BA30"/>
    <mergeCell ref="BB30:BT30"/>
    <mergeCell ref="I32:BA32"/>
    <mergeCell ref="I26:BA26"/>
    <mergeCell ref="BB26:BT26"/>
    <mergeCell ref="A27:H29"/>
    <mergeCell ref="BV26:CI26"/>
    <mergeCell ref="I29:BA29"/>
    <mergeCell ref="BB29:BT29"/>
    <mergeCell ref="BV29:CI29"/>
    <mergeCell ref="BV23:CI23"/>
    <mergeCell ref="I24:BA24"/>
    <mergeCell ref="BB24:BT24"/>
    <mergeCell ref="BV24:CI24"/>
    <mergeCell ref="I25:BA25"/>
    <mergeCell ref="BB25:BT25"/>
    <mergeCell ref="BV25:CI25"/>
    <mergeCell ref="A21:H21"/>
    <mergeCell ref="I21:BA21"/>
    <mergeCell ref="BB21:BT21"/>
    <mergeCell ref="BV21:CI21"/>
    <mergeCell ref="A22:H22"/>
    <mergeCell ref="I22:BA22"/>
    <mergeCell ref="BB22:BT22"/>
    <mergeCell ref="BV22:CI22"/>
    <mergeCell ref="A23:H26"/>
    <mergeCell ref="A19:H19"/>
    <mergeCell ref="I19:BA19"/>
    <mergeCell ref="BB19:BT19"/>
    <mergeCell ref="BV19:CI19"/>
    <mergeCell ref="A20:H20"/>
    <mergeCell ref="I20:BA20"/>
    <mergeCell ref="BB20:BT20"/>
    <mergeCell ref="BV20:CI20"/>
    <mergeCell ref="A17:H17"/>
    <mergeCell ref="I17:BA17"/>
    <mergeCell ref="BB17:BT17"/>
    <mergeCell ref="BV17:CI17"/>
    <mergeCell ref="A18:H18"/>
    <mergeCell ref="I18:BA18"/>
    <mergeCell ref="BB18:BT18"/>
    <mergeCell ref="BV18:CI18"/>
    <mergeCell ref="A14:BA15"/>
    <mergeCell ref="BB14:BT15"/>
    <mergeCell ref="BU14:CI14"/>
    <mergeCell ref="BV15:CI15"/>
    <mergeCell ref="A16:H16"/>
    <mergeCell ref="I16:BA16"/>
    <mergeCell ref="BB16:BT16"/>
    <mergeCell ref="BV16:CI16"/>
    <mergeCell ref="BO2:CI2"/>
    <mergeCell ref="A8:CI8"/>
    <mergeCell ref="A9:CI9"/>
    <mergeCell ref="AK10:BU10"/>
    <mergeCell ref="AK11:BU11"/>
    <mergeCell ref="AS12:BD12"/>
    <mergeCell ref="BB27:BT27"/>
    <mergeCell ref="BB28:BT28"/>
    <mergeCell ref="BV27:CI27"/>
    <mergeCell ref="BV28:CI28"/>
    <mergeCell ref="I27:BA27"/>
    <mergeCell ref="I28:BA28"/>
  </mergeCells>
  <printOptions/>
  <pageMargins left="0.1968503937007874" right="0.11811023622047245" top="0.1968503937007874" bottom="0.1968503937007874" header="0.1968503937007874" footer="0.196850393700787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46"/>
  <sheetViews>
    <sheetView zoomScalePageLayoutView="0" workbookViewId="0" topLeftCell="A7">
      <selection activeCell="CJ12" sqref="CJ12"/>
    </sheetView>
  </sheetViews>
  <sheetFormatPr defaultColWidth="0.875" defaultRowHeight="12.75"/>
  <cols>
    <col min="1" max="43" width="0.875" style="34" customWidth="1"/>
    <col min="44" max="44" width="11.625" style="34" customWidth="1"/>
    <col min="45" max="63" width="0.875" style="34" customWidth="1"/>
    <col min="64" max="64" width="3.75390625" style="34" customWidth="1"/>
    <col min="65" max="84" width="0.875" style="34" customWidth="1"/>
    <col min="85" max="85" width="1.37890625" style="34" customWidth="1"/>
    <col min="86" max="86" width="15.75390625" style="34" customWidth="1"/>
    <col min="87" max="92" width="0.875" style="34" customWidth="1"/>
    <col min="93" max="93" width="1.00390625" style="34" customWidth="1"/>
    <col min="94" max="94" width="0.875" style="34" customWidth="1"/>
    <col min="95" max="95" width="0.74609375" style="34" customWidth="1"/>
    <col min="96" max="96" width="0.875" style="34" hidden="1" customWidth="1"/>
    <col min="97" max="16384" width="0.875" style="34" customWidth="1"/>
  </cols>
  <sheetData>
    <row r="1" s="31" customFormat="1" ht="12.75">
      <c r="BN1" s="31" t="s">
        <v>33</v>
      </c>
    </row>
    <row r="2" spans="66:86" s="31" customFormat="1" ht="41.25" customHeight="1">
      <c r="BN2" s="66" t="s">
        <v>1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</row>
    <row r="3" s="31" customFormat="1" ht="5.25" customHeight="1"/>
    <row r="4" s="32" customFormat="1" ht="12">
      <c r="BN4" s="32" t="s">
        <v>18</v>
      </c>
    </row>
    <row r="5" s="32" customFormat="1" ht="12">
      <c r="BN5" s="32" t="s">
        <v>19</v>
      </c>
    </row>
    <row r="6" s="31" customFormat="1" ht="12.75"/>
    <row r="7" s="33" customFormat="1" ht="16.5"/>
    <row r="8" s="33" customFormat="1" ht="20.25" customHeight="1"/>
    <row r="9" spans="1:86" s="5" customFormat="1" ht="18.75">
      <c r="A9" s="67" t="s">
        <v>34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</row>
    <row r="10" spans="1:86" s="5" customFormat="1" ht="18.75" customHeight="1">
      <c r="A10" s="67" t="s">
        <v>35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</row>
    <row r="11" ht="13.5" customHeight="1"/>
    <row r="12" spans="1:98" s="35" customFormat="1" ht="114" customHeight="1">
      <c r="A12" s="77" t="s">
        <v>36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121"/>
      <c r="AS12" s="97" t="s">
        <v>37</v>
      </c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76" t="s">
        <v>143</v>
      </c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6" t="s">
        <v>151</v>
      </c>
      <c r="CH12" s="121"/>
      <c r="CP12" s="42"/>
      <c r="CQ12" s="42"/>
      <c r="CR12" s="42"/>
      <c r="CS12" s="42"/>
      <c r="CT12" s="42"/>
    </row>
    <row r="13" spans="1:98" s="37" customFormat="1" ht="49.5" customHeight="1">
      <c r="A13" s="87" t="s">
        <v>38</v>
      </c>
      <c r="B13" s="87"/>
      <c r="C13" s="87"/>
      <c r="D13" s="87"/>
      <c r="E13" s="87"/>
      <c r="F13" s="87"/>
      <c r="G13" s="87"/>
      <c r="H13" s="87"/>
      <c r="I13" s="89" t="s">
        <v>39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90"/>
      <c r="AS13" s="122">
        <v>30377499.69380513</v>
      </c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>
        <v>4932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3"/>
      <c r="CG13" s="123">
        <v>6159.265955759352</v>
      </c>
      <c r="CH13" s="124"/>
      <c r="CP13" s="43"/>
      <c r="CQ13" s="43"/>
      <c r="CR13" s="43"/>
      <c r="CS13" s="43"/>
      <c r="CT13" s="43"/>
    </row>
    <row r="14" spans="1:86" s="37" customFormat="1" ht="19.5" customHeight="1">
      <c r="A14" s="116"/>
      <c r="B14" s="116"/>
      <c r="C14" s="116"/>
      <c r="D14" s="116"/>
      <c r="E14" s="116"/>
      <c r="F14" s="116"/>
      <c r="G14" s="116"/>
      <c r="H14" s="116"/>
      <c r="I14" s="125" t="s">
        <v>10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6"/>
      <c r="AS14" s="114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15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4"/>
      <c r="CG14" s="114">
        <v>6159.265955759352</v>
      </c>
      <c r="CH14" s="115"/>
    </row>
    <row r="15" spans="1:86" s="37" customFormat="1" ht="19.5" customHeight="1">
      <c r="A15" s="81"/>
      <c r="B15" s="81"/>
      <c r="C15" s="81"/>
      <c r="D15" s="81"/>
      <c r="E15" s="81"/>
      <c r="F15" s="81"/>
      <c r="G15" s="81"/>
      <c r="H15" s="81"/>
      <c r="I15" s="127" t="s">
        <v>32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8"/>
      <c r="AS15" s="129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1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29"/>
      <c r="CG15" s="129">
        <v>6159.265955759352</v>
      </c>
      <c r="CH15" s="131"/>
    </row>
    <row r="16" spans="1:86" s="37" customFormat="1" ht="81.75" customHeight="1">
      <c r="A16" s="79" t="s">
        <v>40</v>
      </c>
      <c r="B16" s="79"/>
      <c r="C16" s="79"/>
      <c r="D16" s="79"/>
      <c r="E16" s="79"/>
      <c r="F16" s="79"/>
      <c r="G16" s="79"/>
      <c r="H16" s="79"/>
      <c r="I16" s="64" t="s">
        <v>41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>
        <v>0</v>
      </c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4">
        <v>0</v>
      </c>
      <c r="CH16" s="135"/>
    </row>
    <row r="17" spans="1:86" s="37" customFormat="1" ht="66" customHeight="1">
      <c r="A17" s="87" t="s">
        <v>42</v>
      </c>
      <c r="B17" s="87"/>
      <c r="C17" s="87"/>
      <c r="D17" s="87"/>
      <c r="E17" s="87"/>
      <c r="F17" s="87"/>
      <c r="G17" s="87"/>
      <c r="H17" s="87"/>
      <c r="I17" s="89" t="s">
        <v>43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90"/>
      <c r="AS17" s="92">
        <v>60034060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6" t="s">
        <v>131</v>
      </c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136" t="s">
        <v>132</v>
      </c>
      <c r="CH17" s="137"/>
    </row>
    <row r="18" spans="1:86" s="37" customFormat="1" ht="18.75" customHeight="1">
      <c r="A18" s="41"/>
      <c r="B18" s="41"/>
      <c r="C18" s="41"/>
      <c r="D18" s="41"/>
      <c r="E18" s="41"/>
      <c r="F18" s="41"/>
      <c r="G18" s="41"/>
      <c r="H18" s="41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90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96" t="s">
        <v>145</v>
      </c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136" t="s">
        <v>145</v>
      </c>
      <c r="CH18" s="137"/>
    </row>
    <row r="19" spans="1:86" s="37" customFormat="1" ht="35.25" customHeight="1">
      <c r="A19" s="116"/>
      <c r="B19" s="116"/>
      <c r="C19" s="116"/>
      <c r="D19" s="116"/>
      <c r="E19" s="116"/>
      <c r="F19" s="116"/>
      <c r="G19" s="116"/>
      <c r="H19" s="116"/>
      <c r="I19" s="138" t="s">
        <v>44</v>
      </c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4"/>
      <c r="CH19" s="115"/>
    </row>
    <row r="20" spans="1:86" s="37" customFormat="1" ht="50.25" customHeight="1">
      <c r="A20" s="116" t="s">
        <v>130</v>
      </c>
      <c r="B20" s="116"/>
      <c r="C20" s="116"/>
      <c r="D20" s="116"/>
      <c r="E20" s="116"/>
      <c r="F20" s="116"/>
      <c r="G20" s="116"/>
      <c r="H20" s="116"/>
      <c r="I20" s="117" t="s">
        <v>133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8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4">
        <v>18942.18</v>
      </c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15"/>
      <c r="CG20" s="114">
        <v>15386.04</v>
      </c>
      <c r="CH20" s="115"/>
    </row>
    <row r="21" spans="1:86" s="37" customFormat="1" ht="49.5" customHeight="1">
      <c r="A21" s="116" t="s">
        <v>130</v>
      </c>
      <c r="B21" s="116"/>
      <c r="C21" s="116"/>
      <c r="D21" s="116"/>
      <c r="E21" s="116"/>
      <c r="F21" s="116"/>
      <c r="G21" s="116"/>
      <c r="H21" s="116"/>
      <c r="I21" s="117" t="s">
        <v>154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8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4">
        <v>19919.74</v>
      </c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15"/>
      <c r="CG21" s="114">
        <v>19178.62</v>
      </c>
      <c r="CH21" s="115"/>
    </row>
    <row r="22" spans="1:86" s="37" customFormat="1" ht="45.75" customHeight="1">
      <c r="A22" s="116" t="s">
        <v>130</v>
      </c>
      <c r="B22" s="116"/>
      <c r="C22" s="116"/>
      <c r="D22" s="116"/>
      <c r="E22" s="116"/>
      <c r="F22" s="116"/>
      <c r="G22" s="116"/>
      <c r="H22" s="116"/>
      <c r="I22" s="117" t="s">
        <v>155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8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4">
        <v>22223.56</v>
      </c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15"/>
      <c r="CG22" s="114">
        <v>13076.41</v>
      </c>
      <c r="CH22" s="115"/>
    </row>
    <row r="23" spans="1:86" s="37" customFormat="1" ht="43.5" customHeight="1">
      <c r="A23" s="116" t="s">
        <v>130</v>
      </c>
      <c r="B23" s="116"/>
      <c r="C23" s="116"/>
      <c r="D23" s="116"/>
      <c r="E23" s="116"/>
      <c r="F23" s="116"/>
      <c r="G23" s="116"/>
      <c r="H23" s="116"/>
      <c r="I23" s="117" t="s">
        <v>134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4">
        <v>16798.9</v>
      </c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15"/>
      <c r="CG23" s="114">
        <v>16798.9</v>
      </c>
      <c r="CH23" s="115"/>
    </row>
    <row r="24" spans="1:86" s="37" customFormat="1" ht="43.5" customHeight="1">
      <c r="A24" s="116" t="s">
        <v>129</v>
      </c>
      <c r="B24" s="116"/>
      <c r="C24" s="116"/>
      <c r="D24" s="116"/>
      <c r="E24" s="116"/>
      <c r="F24" s="116"/>
      <c r="G24" s="116"/>
      <c r="H24" s="116"/>
      <c r="I24" s="117" t="s">
        <v>168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4">
        <v>11164.74</v>
      </c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15"/>
      <c r="CG24" s="114">
        <v>6229.3</v>
      </c>
      <c r="CH24" s="115"/>
    </row>
    <row r="25" spans="1:86" s="37" customFormat="1" ht="43.5" customHeight="1">
      <c r="A25" s="116" t="s">
        <v>129</v>
      </c>
      <c r="B25" s="116"/>
      <c r="C25" s="116"/>
      <c r="D25" s="116"/>
      <c r="E25" s="116"/>
      <c r="F25" s="116"/>
      <c r="G25" s="116"/>
      <c r="H25" s="116"/>
      <c r="I25" s="117" t="s">
        <v>154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4">
        <v>6815.82</v>
      </c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15"/>
      <c r="CG25" s="114">
        <v>7620.57</v>
      </c>
      <c r="CH25" s="115"/>
    </row>
    <row r="26" spans="1:86" s="37" customFormat="1" ht="63.75" customHeight="1">
      <c r="A26" s="116" t="s">
        <v>129</v>
      </c>
      <c r="B26" s="116"/>
      <c r="C26" s="116"/>
      <c r="D26" s="116"/>
      <c r="E26" s="116"/>
      <c r="F26" s="116"/>
      <c r="G26" s="116"/>
      <c r="H26" s="116"/>
      <c r="I26" s="117" t="s">
        <v>155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8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4">
        <v>17538.5</v>
      </c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15"/>
      <c r="CG26" s="114">
        <v>8254.6</v>
      </c>
      <c r="CH26" s="115"/>
    </row>
    <row r="27" spans="1:86" s="37" customFormat="1" ht="37.5" customHeight="1">
      <c r="A27" s="116"/>
      <c r="B27" s="116"/>
      <c r="C27" s="116"/>
      <c r="D27" s="116"/>
      <c r="E27" s="116"/>
      <c r="F27" s="116"/>
      <c r="G27" s="116"/>
      <c r="H27" s="116"/>
      <c r="I27" s="141" t="s">
        <v>161</v>
      </c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2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4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15"/>
      <c r="CG27" s="114"/>
      <c r="CH27" s="115"/>
    </row>
    <row r="28" spans="1:86" s="37" customFormat="1" ht="33.75" customHeight="1">
      <c r="A28" s="140" t="s">
        <v>166</v>
      </c>
      <c r="B28" s="140"/>
      <c r="C28" s="140"/>
      <c r="D28" s="140"/>
      <c r="E28" s="140"/>
      <c r="F28" s="140"/>
      <c r="G28" s="140"/>
      <c r="H28" s="140"/>
      <c r="I28" s="117" t="s">
        <v>162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8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4">
        <v>11488.31</v>
      </c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15"/>
      <c r="CG28" s="114">
        <v>11488.31</v>
      </c>
      <c r="CH28" s="115"/>
    </row>
    <row r="29" spans="1:86" s="37" customFormat="1" ht="42.75" customHeight="1">
      <c r="A29" s="140"/>
      <c r="B29" s="140"/>
      <c r="C29" s="140"/>
      <c r="D29" s="140"/>
      <c r="E29" s="140"/>
      <c r="F29" s="140"/>
      <c r="G29" s="140"/>
      <c r="H29" s="140"/>
      <c r="I29" s="117" t="s">
        <v>163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4">
        <v>25383.12</v>
      </c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15"/>
      <c r="CG29" s="114">
        <v>25383.12</v>
      </c>
      <c r="CH29" s="115"/>
    </row>
    <row r="30" spans="1:86" s="37" customFormat="1" ht="48.75" customHeight="1">
      <c r="A30" s="140"/>
      <c r="B30" s="140"/>
      <c r="C30" s="140"/>
      <c r="D30" s="140"/>
      <c r="E30" s="140"/>
      <c r="F30" s="140"/>
      <c r="G30" s="140"/>
      <c r="H30" s="140"/>
      <c r="I30" s="117" t="s">
        <v>164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8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4">
        <v>19448.94</v>
      </c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15"/>
      <c r="CG30" s="114">
        <v>19448.94</v>
      </c>
      <c r="CH30" s="115"/>
    </row>
    <row r="31" spans="1:86" s="37" customFormat="1" ht="51" customHeight="1">
      <c r="A31" s="140"/>
      <c r="B31" s="140"/>
      <c r="C31" s="140"/>
      <c r="D31" s="140"/>
      <c r="E31" s="140"/>
      <c r="F31" s="140"/>
      <c r="G31" s="140"/>
      <c r="H31" s="140"/>
      <c r="I31" s="117" t="s">
        <v>165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8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4">
        <v>9528870</v>
      </c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15"/>
      <c r="CG31" s="114">
        <v>9528870</v>
      </c>
      <c r="CH31" s="115"/>
    </row>
    <row r="32" spans="1:86" s="37" customFormat="1" ht="39.75" customHeight="1">
      <c r="A32" s="116"/>
      <c r="B32" s="116"/>
      <c r="C32" s="116"/>
      <c r="D32" s="116"/>
      <c r="E32" s="116"/>
      <c r="F32" s="116"/>
      <c r="G32" s="116"/>
      <c r="H32" s="116"/>
      <c r="I32" s="138" t="s">
        <v>167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4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15"/>
      <c r="CG32" s="114"/>
      <c r="CH32" s="115"/>
    </row>
    <row r="33" spans="1:86" s="37" customFormat="1" ht="34.5" customHeight="1">
      <c r="A33" s="116"/>
      <c r="B33" s="116"/>
      <c r="C33" s="116"/>
      <c r="D33" s="116"/>
      <c r="E33" s="116"/>
      <c r="F33" s="116"/>
      <c r="G33" s="116"/>
      <c r="H33" s="116"/>
      <c r="I33" s="125" t="s">
        <v>136</v>
      </c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4">
        <v>28526.07</v>
      </c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15"/>
      <c r="CG33" s="114">
        <v>24869.57</v>
      </c>
      <c r="CH33" s="115"/>
    </row>
    <row r="34" spans="1:86" s="37" customFormat="1" ht="38.25" customHeight="1">
      <c r="A34" s="116"/>
      <c r="B34" s="116"/>
      <c r="C34" s="116"/>
      <c r="D34" s="116"/>
      <c r="E34" s="116"/>
      <c r="F34" s="116"/>
      <c r="G34" s="116"/>
      <c r="H34" s="116"/>
      <c r="I34" s="125" t="s">
        <v>137</v>
      </c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4">
        <v>18039.84</v>
      </c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15"/>
      <c r="CG34" s="114">
        <v>11862.02</v>
      </c>
      <c r="CH34" s="115"/>
    </row>
    <row r="35" spans="1:86" s="37" customFormat="1" ht="40.5" customHeight="1">
      <c r="A35" s="116"/>
      <c r="B35" s="116"/>
      <c r="C35" s="116"/>
      <c r="D35" s="116"/>
      <c r="E35" s="116"/>
      <c r="F35" s="116"/>
      <c r="G35" s="116"/>
      <c r="H35" s="116"/>
      <c r="I35" s="125" t="s">
        <v>138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4">
        <v>9533.29</v>
      </c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15"/>
      <c r="CG35" s="114">
        <v>7368.9</v>
      </c>
      <c r="CH35" s="115"/>
    </row>
    <row r="36" spans="1:86" s="37" customFormat="1" ht="38.25" customHeight="1">
      <c r="A36" s="116"/>
      <c r="B36" s="116"/>
      <c r="C36" s="116"/>
      <c r="D36" s="116"/>
      <c r="E36" s="116"/>
      <c r="F36" s="116"/>
      <c r="G36" s="116"/>
      <c r="H36" s="116"/>
      <c r="I36" s="125" t="s">
        <v>139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4">
        <v>6027.63</v>
      </c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15"/>
      <c r="CG36" s="114">
        <v>6027.63</v>
      </c>
      <c r="CH36" s="115"/>
    </row>
    <row r="37" spans="1:86" s="37" customFormat="1" ht="35.25" customHeight="1">
      <c r="A37" s="116"/>
      <c r="B37" s="116"/>
      <c r="C37" s="116"/>
      <c r="D37" s="116"/>
      <c r="E37" s="116"/>
      <c r="F37" s="116"/>
      <c r="G37" s="116"/>
      <c r="H37" s="116"/>
      <c r="I37" s="125" t="s">
        <v>140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4">
        <v>5123.57</v>
      </c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15"/>
      <c r="CG37" s="114">
        <v>4639.06</v>
      </c>
      <c r="CH37" s="115"/>
    </row>
    <row r="38" spans="1:86" s="37" customFormat="1" ht="54.75" customHeight="1">
      <c r="A38" s="116"/>
      <c r="B38" s="116"/>
      <c r="C38" s="116"/>
      <c r="D38" s="116"/>
      <c r="E38" s="116"/>
      <c r="F38" s="116"/>
      <c r="G38" s="116"/>
      <c r="H38" s="116"/>
      <c r="I38" s="125" t="s">
        <v>142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4">
        <v>19993.9</v>
      </c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15"/>
      <c r="CG38" s="114">
        <v>19993.9</v>
      </c>
      <c r="CH38" s="115"/>
    </row>
    <row r="39" spans="1:86" s="37" customFormat="1" ht="56.25" customHeight="1">
      <c r="A39" s="116"/>
      <c r="B39" s="116"/>
      <c r="C39" s="116"/>
      <c r="D39" s="116"/>
      <c r="E39" s="116"/>
      <c r="F39" s="116"/>
      <c r="G39" s="116"/>
      <c r="H39" s="116"/>
      <c r="I39" s="125" t="s">
        <v>142</v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4">
        <v>18919.35</v>
      </c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15"/>
      <c r="CG39" s="114">
        <v>18919.35</v>
      </c>
      <c r="CH39" s="115"/>
    </row>
    <row r="40" spans="1:86" s="37" customFormat="1" ht="51.75" customHeight="1">
      <c r="A40" s="116"/>
      <c r="B40" s="116"/>
      <c r="C40" s="116"/>
      <c r="D40" s="116"/>
      <c r="E40" s="116"/>
      <c r="F40" s="116"/>
      <c r="G40" s="116"/>
      <c r="H40" s="116"/>
      <c r="I40" s="125" t="s">
        <v>141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4">
        <v>9630.88</v>
      </c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15"/>
      <c r="CG40" s="114">
        <v>9630.88</v>
      </c>
      <c r="CH40" s="115"/>
    </row>
    <row r="41" spans="1:86" s="37" customFormat="1" ht="66" customHeight="1">
      <c r="A41" s="81"/>
      <c r="B41" s="81"/>
      <c r="C41" s="81"/>
      <c r="D41" s="81"/>
      <c r="E41" s="81"/>
      <c r="F41" s="81"/>
      <c r="G41" s="81"/>
      <c r="H41" s="81"/>
      <c r="I41" s="127" t="s">
        <v>144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29">
        <v>18324.83</v>
      </c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1"/>
      <c r="CG41" s="129">
        <v>18324.83</v>
      </c>
      <c r="CH41" s="131"/>
    </row>
    <row r="42" spans="1:86" s="37" customFormat="1" ht="66" customHeight="1">
      <c r="A42" s="87" t="s">
        <v>45</v>
      </c>
      <c r="B42" s="87"/>
      <c r="C42" s="87"/>
      <c r="D42" s="87"/>
      <c r="E42" s="87"/>
      <c r="F42" s="87"/>
      <c r="G42" s="87"/>
      <c r="H42" s="87"/>
      <c r="I42" s="89" t="s">
        <v>46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90"/>
      <c r="AS42" s="122">
        <v>36560230.306194864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3">
        <v>4932</v>
      </c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24"/>
      <c r="CG42" s="123">
        <v>7412.860970436915</v>
      </c>
      <c r="CH42" s="124"/>
    </row>
    <row r="43" spans="1:86" s="37" customFormat="1" ht="19.5" customHeight="1">
      <c r="A43" s="116"/>
      <c r="B43" s="116"/>
      <c r="C43" s="116"/>
      <c r="D43" s="116"/>
      <c r="E43" s="116"/>
      <c r="F43" s="116"/>
      <c r="G43" s="116"/>
      <c r="H43" s="116"/>
      <c r="I43" s="125" t="s">
        <v>10</v>
      </c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4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15"/>
      <c r="CG43" s="114">
        <v>7412.860970436915</v>
      </c>
      <c r="CH43" s="115"/>
    </row>
    <row r="44" spans="1:86" s="37" customFormat="1" ht="19.5" customHeight="1">
      <c r="A44" s="81"/>
      <c r="B44" s="81"/>
      <c r="C44" s="81"/>
      <c r="D44" s="81"/>
      <c r="E44" s="81"/>
      <c r="F44" s="81"/>
      <c r="G44" s="81"/>
      <c r="H44" s="81"/>
      <c r="I44" s="127" t="s">
        <v>32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8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29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1"/>
      <c r="CG44" s="129">
        <v>7412.860970436915</v>
      </c>
      <c r="CH44" s="131"/>
    </row>
    <row r="45" ht="4.5" customHeight="1"/>
    <row r="46" spans="1:86" ht="27.75" customHeight="1">
      <c r="A46" s="112" t="s">
        <v>49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</row>
    <row r="47" ht="3" customHeight="1"/>
  </sheetData>
  <sheetProtection/>
  <mergeCells count="164">
    <mergeCell ref="CG39:CH39"/>
    <mergeCell ref="A42:H42"/>
    <mergeCell ref="I42:AR42"/>
    <mergeCell ref="AS42:BL42"/>
    <mergeCell ref="BM42:CF42"/>
    <mergeCell ref="A40:H40"/>
    <mergeCell ref="I40:AR40"/>
    <mergeCell ref="AS40:BL40"/>
    <mergeCell ref="BM40:CF40"/>
    <mergeCell ref="CG40:CH40"/>
    <mergeCell ref="CG32:CH32"/>
    <mergeCell ref="CG33:CH33"/>
    <mergeCell ref="CG34:CH34"/>
    <mergeCell ref="CG35:CH35"/>
    <mergeCell ref="CG36:CH36"/>
    <mergeCell ref="CG37:CH37"/>
    <mergeCell ref="A46:CH46"/>
    <mergeCell ref="A43:H43"/>
    <mergeCell ref="I43:AR43"/>
    <mergeCell ref="AS43:BL43"/>
    <mergeCell ref="BM43:CF43"/>
    <mergeCell ref="CG43:CH43"/>
    <mergeCell ref="A44:H44"/>
    <mergeCell ref="I44:AR44"/>
    <mergeCell ref="AS44:BL44"/>
    <mergeCell ref="BM44:CF44"/>
    <mergeCell ref="CG44:CH44"/>
    <mergeCell ref="A41:H41"/>
    <mergeCell ref="I41:AR41"/>
    <mergeCell ref="AS41:BL41"/>
    <mergeCell ref="BM41:CF41"/>
    <mergeCell ref="CG41:CH41"/>
    <mergeCell ref="CG42:CH42"/>
    <mergeCell ref="I38:AR38"/>
    <mergeCell ref="AS38:BL38"/>
    <mergeCell ref="BM38:CF38"/>
    <mergeCell ref="A39:H39"/>
    <mergeCell ref="I39:AR39"/>
    <mergeCell ref="AS39:BL39"/>
    <mergeCell ref="BM39:CF39"/>
    <mergeCell ref="CG38:CH38"/>
    <mergeCell ref="A36:H36"/>
    <mergeCell ref="I36:AR36"/>
    <mergeCell ref="AS36:BL36"/>
    <mergeCell ref="BM36:CF36"/>
    <mergeCell ref="A37:H37"/>
    <mergeCell ref="I37:AR37"/>
    <mergeCell ref="AS37:BL37"/>
    <mergeCell ref="BM37:CF37"/>
    <mergeCell ref="A38:H38"/>
    <mergeCell ref="A34:H34"/>
    <mergeCell ref="I34:AR34"/>
    <mergeCell ref="AS34:BL34"/>
    <mergeCell ref="BM34:CF34"/>
    <mergeCell ref="A35:H35"/>
    <mergeCell ref="I35:AR35"/>
    <mergeCell ref="AS35:BL35"/>
    <mergeCell ref="BM35:CF35"/>
    <mergeCell ref="A32:H32"/>
    <mergeCell ref="I32:AR32"/>
    <mergeCell ref="AS32:BL32"/>
    <mergeCell ref="BM32:CF32"/>
    <mergeCell ref="A33:H33"/>
    <mergeCell ref="I33:AR33"/>
    <mergeCell ref="AS33:BL33"/>
    <mergeCell ref="BM33:CF33"/>
    <mergeCell ref="BM30:CF30"/>
    <mergeCell ref="CG30:CH30"/>
    <mergeCell ref="I31:AR31"/>
    <mergeCell ref="AS31:BL31"/>
    <mergeCell ref="BM31:CF31"/>
    <mergeCell ref="CG31:CH31"/>
    <mergeCell ref="I29:AR29"/>
    <mergeCell ref="I30:AR30"/>
    <mergeCell ref="I28:AR28"/>
    <mergeCell ref="AS28:BL28"/>
    <mergeCell ref="BM28:CF28"/>
    <mergeCell ref="CG28:CH28"/>
    <mergeCell ref="AS29:BL29"/>
    <mergeCell ref="BM29:CF29"/>
    <mergeCell ref="CG29:CH29"/>
    <mergeCell ref="AS30:BL30"/>
    <mergeCell ref="CG26:CH26"/>
    <mergeCell ref="A27:H27"/>
    <mergeCell ref="I27:AR27"/>
    <mergeCell ref="AS27:BL27"/>
    <mergeCell ref="BM27:CF27"/>
    <mergeCell ref="CG27:CH27"/>
    <mergeCell ref="A23:H23"/>
    <mergeCell ref="I23:AR23"/>
    <mergeCell ref="AS23:BL23"/>
    <mergeCell ref="BM23:CF23"/>
    <mergeCell ref="CG23:CH23"/>
    <mergeCell ref="A28:H31"/>
    <mergeCell ref="A26:H26"/>
    <mergeCell ref="I26:AR26"/>
    <mergeCell ref="AS26:BL26"/>
    <mergeCell ref="BM26:CF26"/>
    <mergeCell ref="A21:H21"/>
    <mergeCell ref="I21:AR21"/>
    <mergeCell ref="AS21:BL21"/>
    <mergeCell ref="BM21:CF21"/>
    <mergeCell ref="CG21:CH21"/>
    <mergeCell ref="A22:H22"/>
    <mergeCell ref="I22:AR22"/>
    <mergeCell ref="AS22:BL22"/>
    <mergeCell ref="BM22:CF22"/>
    <mergeCell ref="CG22:CH22"/>
    <mergeCell ref="A19:H19"/>
    <mergeCell ref="I19:AR19"/>
    <mergeCell ref="AS19:BL19"/>
    <mergeCell ref="BM19:CF19"/>
    <mergeCell ref="CG19:CH19"/>
    <mergeCell ref="A20:H20"/>
    <mergeCell ref="I20:AR20"/>
    <mergeCell ref="AS20:BL20"/>
    <mergeCell ref="BM20:CF20"/>
    <mergeCell ref="CG20:CH20"/>
    <mergeCell ref="A17:H17"/>
    <mergeCell ref="I17:AR17"/>
    <mergeCell ref="AS17:BL17"/>
    <mergeCell ref="BM17:CF17"/>
    <mergeCell ref="CG17:CH17"/>
    <mergeCell ref="I18:AR18"/>
    <mergeCell ref="AS18:BL18"/>
    <mergeCell ref="BM18:CF18"/>
    <mergeCell ref="CG18:CH18"/>
    <mergeCell ref="A15:H15"/>
    <mergeCell ref="I15:AR15"/>
    <mergeCell ref="AS15:BL15"/>
    <mergeCell ref="BM15:CF15"/>
    <mergeCell ref="CG15:CH15"/>
    <mergeCell ref="A16:H16"/>
    <mergeCell ref="I16:AR16"/>
    <mergeCell ref="AS16:BL16"/>
    <mergeCell ref="BM16:CF16"/>
    <mergeCell ref="CG16:CH16"/>
    <mergeCell ref="A13:H13"/>
    <mergeCell ref="I13:AR13"/>
    <mergeCell ref="AS13:BL13"/>
    <mergeCell ref="BM13:CF13"/>
    <mergeCell ref="CG13:CH13"/>
    <mergeCell ref="A14:H14"/>
    <mergeCell ref="I14:AR14"/>
    <mergeCell ref="AS14:BL14"/>
    <mergeCell ref="BM14:CF14"/>
    <mergeCell ref="CG14:CH14"/>
    <mergeCell ref="BN2:CH2"/>
    <mergeCell ref="A9:CH9"/>
    <mergeCell ref="A10:CH10"/>
    <mergeCell ref="A12:AR12"/>
    <mergeCell ref="AS12:BL12"/>
    <mergeCell ref="BM12:CF12"/>
    <mergeCell ref="CG12:CH12"/>
    <mergeCell ref="CG24:CH24"/>
    <mergeCell ref="CG25:CH25"/>
    <mergeCell ref="A25:H25"/>
    <mergeCell ref="A24:H24"/>
    <mergeCell ref="I25:AR25"/>
    <mergeCell ref="I24:AR24"/>
    <mergeCell ref="AS24:BL24"/>
    <mergeCell ref="AS25:BL25"/>
    <mergeCell ref="BM25:CF25"/>
    <mergeCell ref="BM24:C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H32" sqref="H32"/>
    </sheetView>
  </sheetViews>
  <sheetFormatPr defaultColWidth="9.00390625" defaultRowHeight="12.75"/>
  <cols>
    <col min="7" max="8" width="15.75390625" style="0" customWidth="1"/>
    <col min="9" max="9" width="13.125" style="0" customWidth="1"/>
  </cols>
  <sheetData>
    <row r="1" spans="7:8" ht="12.75">
      <c r="G1" s="144" t="s">
        <v>50</v>
      </c>
      <c r="H1" s="144"/>
    </row>
    <row r="2" spans="7:8" ht="12.75">
      <c r="G2" s="145" t="s">
        <v>1</v>
      </c>
      <c r="H2" s="145"/>
    </row>
    <row r="3" spans="7:8" ht="23.25" customHeight="1">
      <c r="G3" s="145"/>
      <c r="H3" s="145"/>
    </row>
    <row r="4" spans="1:8" ht="18.75">
      <c r="A4" s="146" t="s">
        <v>51</v>
      </c>
      <c r="B4" s="146"/>
      <c r="C4" s="146"/>
      <c r="D4" s="146"/>
      <c r="E4" s="146"/>
      <c r="F4" s="146"/>
      <c r="G4" s="146"/>
      <c r="H4" s="146"/>
    </row>
    <row r="5" spans="1:8" ht="18.75">
      <c r="A5" s="146" t="s">
        <v>52</v>
      </c>
      <c r="B5" s="146"/>
      <c r="C5" s="146"/>
      <c r="D5" s="146"/>
      <c r="E5" s="146"/>
      <c r="F5" s="146"/>
      <c r="G5" s="146"/>
      <c r="H5" s="146"/>
    </row>
    <row r="6" spans="1:8" ht="18.75">
      <c r="A6" s="146" t="s">
        <v>53</v>
      </c>
      <c r="B6" s="146"/>
      <c r="C6" s="146"/>
      <c r="D6" s="146"/>
      <c r="E6" s="146"/>
      <c r="F6" s="146"/>
      <c r="G6" s="146"/>
      <c r="H6" s="146"/>
    </row>
    <row r="7" spans="1:8" ht="12.75">
      <c r="A7" s="10"/>
      <c r="B7" s="10"/>
      <c r="C7" s="10"/>
      <c r="D7" s="10"/>
      <c r="E7" s="10"/>
      <c r="F7" s="10"/>
      <c r="G7" s="10"/>
      <c r="H7" s="30"/>
    </row>
    <row r="9" spans="1:8" ht="15.75" customHeight="1">
      <c r="A9" s="147" t="s">
        <v>54</v>
      </c>
      <c r="B9" s="148"/>
      <c r="C9" s="148"/>
      <c r="D9" s="148"/>
      <c r="E9" s="148"/>
      <c r="F9" s="149"/>
      <c r="G9" s="153" t="s">
        <v>55</v>
      </c>
      <c r="H9" s="153" t="s">
        <v>56</v>
      </c>
    </row>
    <row r="10" spans="1:8" ht="42" customHeight="1">
      <c r="A10" s="150"/>
      <c r="B10" s="151"/>
      <c r="C10" s="151"/>
      <c r="D10" s="151"/>
      <c r="E10" s="151"/>
      <c r="F10" s="152"/>
      <c r="G10" s="154"/>
      <c r="H10" s="154"/>
    </row>
    <row r="11" spans="1:8" ht="39" customHeight="1">
      <c r="A11" s="155">
        <v>1</v>
      </c>
      <c r="B11" s="156" t="s">
        <v>57</v>
      </c>
      <c r="C11" s="157"/>
      <c r="D11" s="157"/>
      <c r="E11" s="157"/>
      <c r="F11" s="157"/>
      <c r="G11" s="11">
        <v>64363.21</v>
      </c>
      <c r="H11" s="11">
        <v>66937.73</v>
      </c>
    </row>
    <row r="12" spans="1:8" ht="15.75">
      <c r="A12" s="155"/>
      <c r="B12" s="158" t="s">
        <v>58</v>
      </c>
      <c r="C12" s="159"/>
      <c r="D12" s="159"/>
      <c r="E12" s="159"/>
      <c r="F12" s="160"/>
      <c r="G12" s="12"/>
      <c r="H12" s="12"/>
    </row>
    <row r="13" spans="1:8" ht="15.75">
      <c r="A13" s="155"/>
      <c r="B13" s="161" t="s">
        <v>59</v>
      </c>
      <c r="C13" s="162"/>
      <c r="D13" s="162"/>
      <c r="E13" s="162"/>
      <c r="F13" s="163"/>
      <c r="G13" s="14">
        <v>1394.43</v>
      </c>
      <c r="H13" s="14">
        <v>1450.21</v>
      </c>
    </row>
    <row r="14" spans="1:8" ht="15.75">
      <c r="A14" s="155"/>
      <c r="B14" s="161" t="s">
        <v>60</v>
      </c>
      <c r="C14" s="162"/>
      <c r="D14" s="162"/>
      <c r="E14" s="162"/>
      <c r="F14" s="163"/>
      <c r="G14" s="14">
        <v>71.34</v>
      </c>
      <c r="H14" s="14">
        <v>74.2</v>
      </c>
    </row>
    <row r="15" spans="1:13" ht="15.75">
      <c r="A15" s="155"/>
      <c r="B15" s="161" t="s">
        <v>61</v>
      </c>
      <c r="C15" s="162"/>
      <c r="D15" s="162"/>
      <c r="E15" s="162"/>
      <c r="F15" s="163"/>
      <c r="G15" s="14">
        <v>24162.62</v>
      </c>
      <c r="H15" s="14">
        <v>25129.12</v>
      </c>
      <c r="M15" s="28"/>
    </row>
    <row r="16" spans="1:8" ht="15.75">
      <c r="A16" s="155"/>
      <c r="B16" s="161" t="s">
        <v>62</v>
      </c>
      <c r="C16" s="162"/>
      <c r="D16" s="162"/>
      <c r="E16" s="162"/>
      <c r="F16" s="163"/>
      <c r="G16" s="14">
        <v>6854.83</v>
      </c>
      <c r="H16" s="14">
        <v>7129.03</v>
      </c>
    </row>
    <row r="17" spans="1:8" ht="15.75">
      <c r="A17" s="155"/>
      <c r="B17" s="161" t="s">
        <v>63</v>
      </c>
      <c r="C17" s="162"/>
      <c r="D17" s="162"/>
      <c r="E17" s="162"/>
      <c r="F17" s="163"/>
      <c r="G17" s="14">
        <v>19402.31</v>
      </c>
      <c r="H17" s="14">
        <v>20178.4</v>
      </c>
    </row>
    <row r="18" spans="1:8" ht="15.75">
      <c r="A18" s="155"/>
      <c r="B18" s="161" t="s">
        <v>64</v>
      </c>
      <c r="C18" s="162"/>
      <c r="D18" s="162"/>
      <c r="E18" s="162"/>
      <c r="F18" s="163"/>
      <c r="G18" s="14"/>
      <c r="H18" s="14"/>
    </row>
    <row r="19" spans="1:9" ht="15.75">
      <c r="A19" s="155"/>
      <c r="B19" s="164" t="s">
        <v>65</v>
      </c>
      <c r="C19" s="165"/>
      <c r="D19" s="165"/>
      <c r="E19" s="165"/>
      <c r="F19" s="166"/>
      <c r="G19" s="14">
        <v>2675.44</v>
      </c>
      <c r="H19" s="14">
        <v>2782.46</v>
      </c>
      <c r="I19" s="22"/>
    </row>
    <row r="20" spans="1:8" ht="47.25" customHeight="1">
      <c r="A20" s="155"/>
      <c r="B20" s="164" t="s">
        <v>66</v>
      </c>
      <c r="C20" s="165"/>
      <c r="D20" s="165"/>
      <c r="E20" s="165"/>
      <c r="F20" s="166"/>
      <c r="G20" s="14">
        <v>128.22</v>
      </c>
      <c r="H20" s="14">
        <v>133.35</v>
      </c>
    </row>
    <row r="21" spans="1:9" ht="31.5" customHeight="1">
      <c r="A21" s="155"/>
      <c r="B21" s="164" t="s">
        <v>67</v>
      </c>
      <c r="C21" s="165"/>
      <c r="D21" s="165"/>
      <c r="E21" s="165"/>
      <c r="F21" s="166"/>
      <c r="G21" s="14">
        <v>16699.76</v>
      </c>
      <c r="H21" s="14">
        <v>17367.75</v>
      </c>
      <c r="I21" s="22"/>
    </row>
    <row r="22" spans="1:8" ht="15.75">
      <c r="A22" s="155"/>
      <c r="B22" s="164" t="s">
        <v>58</v>
      </c>
      <c r="C22" s="165"/>
      <c r="D22" s="165"/>
      <c r="E22" s="165"/>
      <c r="F22" s="166"/>
      <c r="G22" s="14"/>
      <c r="H22" s="14"/>
    </row>
    <row r="23" spans="1:8" ht="15.75">
      <c r="A23" s="155"/>
      <c r="B23" s="167" t="s">
        <v>68</v>
      </c>
      <c r="C23" s="168"/>
      <c r="D23" s="168"/>
      <c r="E23" s="168"/>
      <c r="F23" s="169"/>
      <c r="G23" s="14">
        <v>198.71</v>
      </c>
      <c r="H23" s="14">
        <v>206.66</v>
      </c>
    </row>
    <row r="24" spans="1:8" ht="15.75">
      <c r="A24" s="155"/>
      <c r="B24" s="167" t="s">
        <v>69</v>
      </c>
      <c r="C24" s="168"/>
      <c r="D24" s="168"/>
      <c r="E24" s="168"/>
      <c r="F24" s="169"/>
      <c r="G24" s="14">
        <v>1735.77</v>
      </c>
      <c r="H24" s="14">
        <v>1805.2</v>
      </c>
    </row>
    <row r="25" spans="1:8" ht="15.75">
      <c r="A25" s="155"/>
      <c r="B25" s="167" t="s">
        <v>70</v>
      </c>
      <c r="C25" s="168"/>
      <c r="D25" s="168"/>
      <c r="E25" s="168"/>
      <c r="F25" s="169"/>
      <c r="G25" s="14">
        <v>905.38</v>
      </c>
      <c r="H25" s="14">
        <v>941.6</v>
      </c>
    </row>
    <row r="26" spans="1:8" ht="15.75">
      <c r="A26" s="155"/>
      <c r="B26" s="167" t="s">
        <v>71</v>
      </c>
      <c r="C26" s="168"/>
      <c r="D26" s="168"/>
      <c r="E26" s="168"/>
      <c r="F26" s="169"/>
      <c r="G26" s="14">
        <v>2308.86</v>
      </c>
      <c r="H26" s="14">
        <v>2401.21</v>
      </c>
    </row>
    <row r="27" spans="1:8" ht="34.5" customHeight="1">
      <c r="A27" s="155"/>
      <c r="B27" s="167" t="s">
        <v>72</v>
      </c>
      <c r="C27" s="168"/>
      <c r="D27" s="168"/>
      <c r="E27" s="168"/>
      <c r="F27" s="169"/>
      <c r="G27" s="14">
        <v>11551.03</v>
      </c>
      <c r="H27" s="14">
        <v>12013.07</v>
      </c>
    </row>
    <row r="28" spans="1:8" ht="15.75">
      <c r="A28" s="155"/>
      <c r="B28" s="161" t="s">
        <v>73</v>
      </c>
      <c r="C28" s="162"/>
      <c r="D28" s="162"/>
      <c r="E28" s="162"/>
      <c r="F28" s="163"/>
      <c r="G28" s="14">
        <v>12376.55</v>
      </c>
      <c r="H28" s="14">
        <v>12871.62</v>
      </c>
    </row>
    <row r="29" spans="1:8" ht="15.75">
      <c r="A29" s="155"/>
      <c r="B29" s="161" t="s">
        <v>58</v>
      </c>
      <c r="C29" s="162"/>
      <c r="D29" s="162"/>
      <c r="E29" s="162"/>
      <c r="F29" s="163"/>
      <c r="G29" s="13"/>
      <c r="H29" s="14"/>
    </row>
    <row r="30" spans="1:8" ht="15.75">
      <c r="A30" s="155"/>
      <c r="B30" s="164" t="s">
        <v>74</v>
      </c>
      <c r="C30" s="165"/>
      <c r="D30" s="165"/>
      <c r="E30" s="165"/>
      <c r="F30" s="166"/>
      <c r="G30" s="14">
        <v>77.17</v>
      </c>
      <c r="H30" s="14">
        <v>80.25</v>
      </c>
    </row>
    <row r="31" spans="1:8" ht="15.75">
      <c r="A31" s="155"/>
      <c r="B31" s="164" t="s">
        <v>75</v>
      </c>
      <c r="C31" s="165"/>
      <c r="D31" s="165"/>
      <c r="E31" s="165"/>
      <c r="F31" s="166"/>
      <c r="G31" s="14">
        <v>11862.73</v>
      </c>
      <c r="H31" s="14">
        <v>12337.24</v>
      </c>
    </row>
    <row r="32" spans="1:8" ht="15.75">
      <c r="A32" s="155"/>
      <c r="B32" s="164" t="s">
        <v>76</v>
      </c>
      <c r="C32" s="165"/>
      <c r="D32" s="165"/>
      <c r="E32" s="165"/>
      <c r="F32" s="166"/>
      <c r="G32" s="14">
        <v>436.66</v>
      </c>
      <c r="H32" s="14">
        <v>454.12</v>
      </c>
    </row>
    <row r="33" spans="1:8" ht="48" customHeight="1">
      <c r="A33" s="155"/>
      <c r="B33" s="170" t="s">
        <v>77</v>
      </c>
      <c r="C33" s="171"/>
      <c r="D33" s="171"/>
      <c r="E33" s="171"/>
      <c r="F33" s="172"/>
      <c r="G33" s="15">
        <v>0</v>
      </c>
      <c r="H33" s="15">
        <v>0</v>
      </c>
    </row>
    <row r="34" spans="1:8" ht="108.75" customHeight="1">
      <c r="A34" s="24">
        <v>2</v>
      </c>
      <c r="B34" s="173" t="s">
        <v>78</v>
      </c>
      <c r="C34" s="173"/>
      <c r="D34" s="173"/>
      <c r="E34" s="173"/>
      <c r="F34" s="173"/>
      <c r="G34" s="25">
        <v>135444.611127234</v>
      </c>
      <c r="H34" s="26">
        <v>60034.06</v>
      </c>
    </row>
    <row r="35" spans="1:8" ht="25.5" customHeight="1">
      <c r="A35" s="16">
        <v>3</v>
      </c>
      <c r="B35" s="157" t="s">
        <v>79</v>
      </c>
      <c r="C35" s="157"/>
      <c r="D35" s="157"/>
      <c r="E35" s="157"/>
      <c r="F35" s="157"/>
      <c r="G35" s="17"/>
      <c r="H35" s="17"/>
    </row>
    <row r="36" spans="1:8" ht="40.5" customHeight="1">
      <c r="A36" s="16"/>
      <c r="B36" s="157" t="s">
        <v>80</v>
      </c>
      <c r="C36" s="157"/>
      <c r="D36" s="157"/>
      <c r="E36" s="157"/>
      <c r="F36" s="157"/>
      <c r="G36" s="27">
        <v>199807.821127234</v>
      </c>
      <c r="H36" s="27">
        <v>126971.79</v>
      </c>
    </row>
  </sheetData>
  <sheetProtection/>
  <mergeCells count="35">
    <mergeCell ref="B32:F32"/>
    <mergeCell ref="B33:F33"/>
    <mergeCell ref="B34:F34"/>
    <mergeCell ref="B35:F35"/>
    <mergeCell ref="B36:F36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A11:A33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G1:H1"/>
    <mergeCell ref="G2:H3"/>
    <mergeCell ref="A4:H4"/>
    <mergeCell ref="A5:H5"/>
    <mergeCell ref="A6:H6"/>
    <mergeCell ref="A9:F10"/>
    <mergeCell ref="G9:G10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18"/>
  <sheetViews>
    <sheetView zoomScalePageLayoutView="0" workbookViewId="0" topLeftCell="A1">
      <selection activeCell="CL10" sqref="CL10"/>
    </sheetView>
  </sheetViews>
  <sheetFormatPr defaultColWidth="0.875" defaultRowHeight="12.75"/>
  <cols>
    <col min="1" max="118" width="0.875" style="2" customWidth="1"/>
    <col min="119" max="119" width="17.75390625" style="2" customWidth="1"/>
    <col min="120" max="121" width="0.875" style="2" customWidth="1"/>
    <col min="122" max="122" width="15.00390625" style="2" customWidth="1"/>
    <col min="123" max="16384" width="0.875" style="2" customWidth="1"/>
  </cols>
  <sheetData>
    <row r="1" s="1" customFormat="1" ht="12.75">
      <c r="BO1" s="1" t="s">
        <v>81</v>
      </c>
    </row>
    <row r="2" spans="67:102" s="1" customFormat="1" ht="41.25" customHeight="1">
      <c r="BO2" s="184" t="s">
        <v>1</v>
      </c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="1" customFormat="1" ht="5.25" customHeight="1"/>
    <row r="4" s="7" customFormat="1" ht="12">
      <c r="BO4" s="7" t="s">
        <v>18</v>
      </c>
    </row>
    <row r="5" s="7" customFormat="1" ht="12">
      <c r="BO5" s="7" t="s">
        <v>19</v>
      </c>
    </row>
    <row r="6" s="1" customFormat="1" ht="12.75"/>
    <row r="7" s="3" customFormat="1" ht="39" customHeight="1"/>
    <row r="8" spans="1:102" s="4" customFormat="1" ht="18.75">
      <c r="A8" s="185" t="s">
        <v>82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</row>
    <row r="9" spans="1:102" s="5" customFormat="1" ht="41.25" customHeight="1">
      <c r="A9" s="68" t="s">
        <v>83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91:102" s="3" customFormat="1" ht="16.5"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8" customFormat="1" ht="66" customHeight="1">
      <c r="A11" s="186" t="s">
        <v>84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7" t="s">
        <v>85</v>
      </c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7" t="s">
        <v>86</v>
      </c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9"/>
    </row>
    <row r="12" spans="1:119" s="9" customFormat="1" ht="51.75" customHeight="1">
      <c r="A12" s="181" t="s">
        <v>38</v>
      </c>
      <c r="B12" s="182"/>
      <c r="C12" s="182"/>
      <c r="D12" s="182"/>
      <c r="E12" s="182"/>
      <c r="F12" s="182"/>
      <c r="G12" s="182"/>
      <c r="H12" s="83" t="s">
        <v>87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  <c r="AN12" s="179" t="s">
        <v>88</v>
      </c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 t="s">
        <v>88</v>
      </c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DO12" s="18"/>
    </row>
    <row r="13" spans="1:119" s="9" customFormat="1" ht="129" customHeight="1">
      <c r="A13" s="174" t="s">
        <v>40</v>
      </c>
      <c r="B13" s="175"/>
      <c r="C13" s="175"/>
      <c r="D13" s="175"/>
      <c r="E13" s="175"/>
      <c r="F13" s="175"/>
      <c r="G13" s="175"/>
      <c r="H13" s="64" t="s">
        <v>89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5"/>
      <c r="AN13" s="183">
        <v>524718.17661</v>
      </c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>
        <v>26587.62</v>
      </c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DO13" s="18"/>
    </row>
    <row r="14" spans="1:119" s="9" customFormat="1" ht="27.75" customHeight="1">
      <c r="A14" s="174"/>
      <c r="B14" s="175"/>
      <c r="C14" s="175"/>
      <c r="D14" s="175"/>
      <c r="E14" s="175"/>
      <c r="F14" s="175"/>
      <c r="G14" s="175"/>
      <c r="H14" s="176" t="s">
        <v>90</v>
      </c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7"/>
      <c r="AN14" s="178">
        <v>174906.05886999998</v>
      </c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>
        <v>8862.539999999999</v>
      </c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DO14" s="18"/>
    </row>
    <row r="15" spans="1:102" s="9" customFormat="1" ht="65.25" customHeight="1">
      <c r="A15" s="174" t="s">
        <v>42</v>
      </c>
      <c r="B15" s="175"/>
      <c r="C15" s="175"/>
      <c r="D15" s="175"/>
      <c r="E15" s="175"/>
      <c r="F15" s="175"/>
      <c r="G15" s="175"/>
      <c r="H15" s="64" t="s">
        <v>91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AN15" s="179" t="s">
        <v>92</v>
      </c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80" t="s">
        <v>92</v>
      </c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</row>
    <row r="18" spans="42:74" ht="15">
      <c r="AP18" s="2">
        <v>488417.2581355932</v>
      </c>
      <c r="BV18" s="2">
        <v>24150.12</v>
      </c>
    </row>
  </sheetData>
  <sheetProtection/>
  <mergeCells count="22">
    <mergeCell ref="BO2:CX2"/>
    <mergeCell ref="A8:CX8"/>
    <mergeCell ref="A9:CX9"/>
    <mergeCell ref="A11:AM11"/>
    <mergeCell ref="AN11:BS11"/>
    <mergeCell ref="BT11:CX11"/>
    <mergeCell ref="A12:G12"/>
    <mergeCell ref="H12:AM12"/>
    <mergeCell ref="AN12:BS12"/>
    <mergeCell ref="BT12:CX12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A15:G15"/>
    <mergeCell ref="H15:AM15"/>
    <mergeCell ref="AN15:BS15"/>
    <mergeCell ref="BT15:CX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23"/>
  <sheetViews>
    <sheetView zoomScalePageLayoutView="0" workbookViewId="0" topLeftCell="A1">
      <selection activeCell="EI24" sqref="EI24"/>
    </sheetView>
  </sheetViews>
  <sheetFormatPr defaultColWidth="0.875" defaultRowHeight="12.75"/>
  <cols>
    <col min="1" max="6" width="0.875" style="34" customWidth="1"/>
    <col min="7" max="7" width="3.375" style="34" customWidth="1"/>
    <col min="8" max="16384" width="0.875" style="34" customWidth="1"/>
  </cols>
  <sheetData>
    <row r="1" s="31" customFormat="1" ht="12.75">
      <c r="BO1" s="31" t="s">
        <v>93</v>
      </c>
    </row>
    <row r="2" spans="67:102" s="31" customFormat="1" ht="41.25" customHeight="1">
      <c r="BO2" s="66" t="s">
        <v>1</v>
      </c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</row>
    <row r="3" s="31" customFormat="1" ht="5.25" customHeight="1"/>
    <row r="4" s="32" customFormat="1" ht="12">
      <c r="BO4" s="32" t="s">
        <v>18</v>
      </c>
    </row>
    <row r="5" s="32" customFormat="1" ht="12">
      <c r="BO5" s="32" t="s">
        <v>19</v>
      </c>
    </row>
    <row r="6" s="31" customFormat="1" ht="12.75"/>
    <row r="7" s="33" customFormat="1" ht="36" customHeight="1"/>
    <row r="8" spans="1:102" s="5" customFormat="1" ht="18.75">
      <c r="A8" s="67" t="s">
        <v>82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</row>
    <row r="9" spans="1:102" s="5" customFormat="1" ht="59.25" customHeight="1">
      <c r="A9" s="68" t="s">
        <v>94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="33" customFormat="1" ht="16.5"/>
    <row r="11" spans="1:102" s="35" customFormat="1" ht="176.25" customHeight="1">
      <c r="A11" s="121" t="s">
        <v>84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6" t="s">
        <v>95</v>
      </c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6" t="s">
        <v>96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6" t="s">
        <v>97</v>
      </c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121"/>
    </row>
    <row r="12" spans="1:102" s="37" customFormat="1" ht="55.5" customHeight="1">
      <c r="A12" s="61" t="s">
        <v>38</v>
      </c>
      <c r="B12" s="61"/>
      <c r="C12" s="61"/>
      <c r="D12" s="61"/>
      <c r="E12" s="61"/>
      <c r="F12" s="61"/>
      <c r="G12" s="61"/>
      <c r="H12" s="190" t="s">
        <v>98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</row>
    <row r="13" spans="1:109" s="37" customFormat="1" ht="23.25" customHeight="1">
      <c r="A13" s="191"/>
      <c r="B13" s="191"/>
      <c r="C13" s="191"/>
      <c r="D13" s="191"/>
      <c r="E13" s="191"/>
      <c r="F13" s="191"/>
      <c r="G13" s="191"/>
      <c r="H13" s="192" t="s">
        <v>99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33">
        <v>391934.78978</v>
      </c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>
        <v>90.80000000000001</v>
      </c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>
        <v>17978.81</v>
      </c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DC13" s="59"/>
      <c r="DD13" s="59"/>
      <c r="DE13" s="59"/>
    </row>
    <row r="14" spans="1:102" s="37" customFormat="1" ht="23.25" customHeight="1">
      <c r="A14" s="193"/>
      <c r="B14" s="193"/>
      <c r="C14" s="193"/>
      <c r="D14" s="193"/>
      <c r="E14" s="193"/>
      <c r="F14" s="193"/>
      <c r="G14" s="193"/>
      <c r="H14" s="194" t="s">
        <v>100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5">
        <v>130644.92992666666</v>
      </c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>
        <v>30.26666666666667</v>
      </c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>
        <v>5992.936666666667</v>
      </c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</row>
    <row r="15" spans="1:102" s="37" customFormat="1" ht="23.25" customHeight="1">
      <c r="A15" s="191"/>
      <c r="B15" s="191"/>
      <c r="C15" s="191"/>
      <c r="D15" s="191"/>
      <c r="E15" s="191"/>
      <c r="F15" s="191"/>
      <c r="G15" s="191"/>
      <c r="H15" s="192" t="s">
        <v>101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33">
        <v>371110.25961999997</v>
      </c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>
        <v>73.17</v>
      </c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>
        <v>20810.219999999998</v>
      </c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</row>
    <row r="16" spans="1:102" s="37" customFormat="1" ht="24" customHeight="1">
      <c r="A16" s="193"/>
      <c r="B16" s="193"/>
      <c r="C16" s="193"/>
      <c r="D16" s="193"/>
      <c r="E16" s="193"/>
      <c r="F16" s="193"/>
      <c r="G16" s="193"/>
      <c r="H16" s="194" t="s">
        <v>102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5">
        <v>123703.41987333332</v>
      </c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>
        <v>24.39</v>
      </c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>
        <v>6936.739999999999</v>
      </c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</row>
    <row r="17" spans="1:102" s="37" customFormat="1" ht="23.25" customHeight="1">
      <c r="A17" s="61"/>
      <c r="B17" s="61"/>
      <c r="C17" s="61"/>
      <c r="D17" s="61"/>
      <c r="E17" s="61"/>
      <c r="F17" s="61"/>
      <c r="G17" s="61"/>
      <c r="H17" s="196" t="s">
        <v>103</v>
      </c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33" t="s">
        <v>104</v>
      </c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 t="s">
        <v>104</v>
      </c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 t="s">
        <v>104</v>
      </c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</row>
    <row r="18" spans="1:102" s="37" customFormat="1" ht="57" customHeight="1">
      <c r="A18" s="61" t="s">
        <v>40</v>
      </c>
      <c r="B18" s="61"/>
      <c r="C18" s="61"/>
      <c r="D18" s="61"/>
      <c r="E18" s="61"/>
      <c r="F18" s="61"/>
      <c r="G18" s="61"/>
      <c r="H18" s="192" t="s">
        <v>105</v>
      </c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</row>
    <row r="19" spans="1:102" s="37" customFormat="1" ht="23.25" customHeight="1">
      <c r="A19" s="191"/>
      <c r="B19" s="191"/>
      <c r="C19" s="191"/>
      <c r="D19" s="191"/>
      <c r="E19" s="191"/>
      <c r="F19" s="191"/>
      <c r="G19" s="191"/>
      <c r="H19" s="192" t="s">
        <v>99</v>
      </c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33">
        <v>819330.71026</v>
      </c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>
        <v>357.76</v>
      </c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>
        <v>37911.22</v>
      </c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</row>
    <row r="20" spans="1:102" s="37" customFormat="1" ht="23.25" customHeight="1">
      <c r="A20" s="193"/>
      <c r="B20" s="193"/>
      <c r="C20" s="193"/>
      <c r="D20" s="193"/>
      <c r="E20" s="193"/>
      <c r="F20" s="193"/>
      <c r="G20" s="193"/>
      <c r="H20" s="194" t="s">
        <v>100</v>
      </c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5">
        <v>273110.2367533333</v>
      </c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>
        <v>119.25333333333333</v>
      </c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>
        <v>12637.073333333334</v>
      </c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</row>
    <row r="21" spans="1:102" s="37" customFormat="1" ht="23.25" customHeight="1">
      <c r="A21" s="191"/>
      <c r="B21" s="191"/>
      <c r="C21" s="191"/>
      <c r="D21" s="191"/>
      <c r="E21" s="191"/>
      <c r="F21" s="191"/>
      <c r="G21" s="191"/>
      <c r="H21" s="192" t="s">
        <v>101</v>
      </c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33">
        <v>103288.22346000001</v>
      </c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>
        <v>29.781</v>
      </c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>
        <v>8090.91</v>
      </c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</row>
    <row r="22" spans="1:109" s="37" customFormat="1" ht="23.25" customHeight="1">
      <c r="A22" s="193"/>
      <c r="B22" s="193"/>
      <c r="C22" s="193"/>
      <c r="D22" s="193"/>
      <c r="E22" s="193"/>
      <c r="F22" s="193"/>
      <c r="G22" s="193"/>
      <c r="H22" s="194" t="s">
        <v>102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5">
        <v>34429.40782</v>
      </c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>
        <v>9.927</v>
      </c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>
        <v>2696.97</v>
      </c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DE22" s="60"/>
    </row>
    <row r="23" spans="1:102" s="37" customFormat="1" ht="23.25" customHeight="1">
      <c r="A23" s="106"/>
      <c r="B23" s="79"/>
      <c r="C23" s="79"/>
      <c r="D23" s="79"/>
      <c r="E23" s="79"/>
      <c r="F23" s="79"/>
      <c r="G23" s="79"/>
      <c r="H23" s="197" t="s">
        <v>103</v>
      </c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8"/>
      <c r="AH23" s="133" t="s">
        <v>104</v>
      </c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 t="s">
        <v>104</v>
      </c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 t="s">
        <v>104</v>
      </c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</row>
  </sheetData>
  <sheetProtection/>
  <mergeCells count="67">
    <mergeCell ref="A22:G22"/>
    <mergeCell ref="H22:AG22"/>
    <mergeCell ref="AH22:BD22"/>
    <mergeCell ref="BE22:CA22"/>
    <mergeCell ref="CB22:CX22"/>
    <mergeCell ref="A23:G23"/>
    <mergeCell ref="H23:AG23"/>
    <mergeCell ref="AH23:BD23"/>
    <mergeCell ref="BE23:CA23"/>
    <mergeCell ref="CB23:CX23"/>
    <mergeCell ref="A20:G20"/>
    <mergeCell ref="H20:AG20"/>
    <mergeCell ref="AH20:BD20"/>
    <mergeCell ref="BE20:CA20"/>
    <mergeCell ref="CB20:CX20"/>
    <mergeCell ref="A21:G21"/>
    <mergeCell ref="H21:AG21"/>
    <mergeCell ref="AH21:BD21"/>
    <mergeCell ref="BE21:CA21"/>
    <mergeCell ref="CB21:CX21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2:G12"/>
    <mergeCell ref="H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BO2:CX2"/>
    <mergeCell ref="A8:CX8"/>
    <mergeCell ref="A9:CX9"/>
    <mergeCell ref="A11:AG11"/>
    <mergeCell ref="AH11:BD11"/>
    <mergeCell ref="BE11:CA11"/>
    <mergeCell ref="CB11:CX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1"/>
  <sheetViews>
    <sheetView zoomScalePageLayoutView="0" workbookViewId="0" topLeftCell="A8">
      <selection activeCell="GJ19" sqref="GJ19"/>
    </sheetView>
  </sheetViews>
  <sheetFormatPr defaultColWidth="0.875" defaultRowHeight="12.75"/>
  <cols>
    <col min="1" max="54" width="0.875" style="2" customWidth="1"/>
    <col min="55" max="55" width="6.25390625" style="2" customWidth="1"/>
    <col min="56" max="65" width="0.875" style="2" customWidth="1"/>
    <col min="66" max="66" width="2.25390625" style="2" customWidth="1"/>
    <col min="67" max="83" width="0.875" style="2" customWidth="1"/>
    <col min="84" max="84" width="4.00390625" style="2" customWidth="1"/>
    <col min="85" max="92" width="0.875" style="2" customWidth="1"/>
    <col min="93" max="93" width="3.625" style="2" customWidth="1"/>
    <col min="94" max="16384" width="0.875" style="2" customWidth="1"/>
  </cols>
  <sheetData>
    <row r="1" s="1" customFormat="1" ht="12.75">
      <c r="BN1" s="1" t="s">
        <v>106</v>
      </c>
    </row>
    <row r="2" spans="66:102" s="1" customFormat="1" ht="41.25" customHeight="1">
      <c r="BN2" s="184" t="s">
        <v>1</v>
      </c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="1" customFormat="1" ht="5.25" customHeight="1"/>
    <row r="4" s="7" customFormat="1" ht="12">
      <c r="BN4" s="7" t="s">
        <v>18</v>
      </c>
    </row>
    <row r="5" s="7" customFormat="1" ht="12">
      <c r="BN5" s="7" t="s">
        <v>19</v>
      </c>
    </row>
    <row r="6" s="1" customFormat="1" ht="12.75"/>
    <row r="7" s="3" customFormat="1" ht="26.25" customHeight="1"/>
    <row r="8" spans="1:102" s="4" customFormat="1" ht="18.75">
      <c r="A8" s="185" t="s">
        <v>107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</row>
    <row r="9" spans="1:102" s="5" customFormat="1" ht="39.75" customHeight="1">
      <c r="A9" s="68" t="s">
        <v>152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93:100" ht="18.75" customHeight="1">
      <c r="CO10" s="228"/>
      <c r="CP10" s="228"/>
      <c r="CQ10" s="228"/>
      <c r="CR10" s="29"/>
      <c r="CS10" s="29"/>
      <c r="CT10" s="29"/>
      <c r="CU10" s="29"/>
      <c r="CV10" s="29"/>
    </row>
    <row r="11" spans="1:102" s="19" customFormat="1" ht="27.75" customHeight="1">
      <c r="A11" s="229" t="s">
        <v>108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1"/>
      <c r="V11" s="235" t="s">
        <v>109</v>
      </c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7"/>
      <c r="AW11" s="235" t="s">
        <v>110</v>
      </c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7"/>
      <c r="BX11" s="235" t="s">
        <v>111</v>
      </c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7"/>
    </row>
    <row r="12" spans="1:102" s="19" customFormat="1" ht="35.25" customHeight="1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4"/>
      <c r="V12" s="227" t="s">
        <v>99</v>
      </c>
      <c r="W12" s="227"/>
      <c r="X12" s="227"/>
      <c r="Y12" s="227"/>
      <c r="Z12" s="227"/>
      <c r="AA12" s="227"/>
      <c r="AB12" s="227"/>
      <c r="AC12" s="227"/>
      <c r="AD12" s="227"/>
      <c r="AE12" s="227" t="s">
        <v>101</v>
      </c>
      <c r="AF12" s="227"/>
      <c r="AG12" s="227"/>
      <c r="AH12" s="227"/>
      <c r="AI12" s="227"/>
      <c r="AJ12" s="227"/>
      <c r="AK12" s="227"/>
      <c r="AL12" s="227"/>
      <c r="AM12" s="227"/>
      <c r="AN12" s="227" t="s">
        <v>112</v>
      </c>
      <c r="AO12" s="227"/>
      <c r="AP12" s="227"/>
      <c r="AQ12" s="227"/>
      <c r="AR12" s="227"/>
      <c r="AS12" s="227"/>
      <c r="AT12" s="227"/>
      <c r="AU12" s="227"/>
      <c r="AV12" s="227"/>
      <c r="AW12" s="227" t="s">
        <v>99</v>
      </c>
      <c r="AX12" s="227"/>
      <c r="AY12" s="227"/>
      <c r="AZ12" s="227"/>
      <c r="BA12" s="227"/>
      <c r="BB12" s="227"/>
      <c r="BC12" s="227"/>
      <c r="BD12" s="227"/>
      <c r="BE12" s="227"/>
      <c r="BF12" s="227" t="s">
        <v>101</v>
      </c>
      <c r="BG12" s="227"/>
      <c r="BH12" s="227"/>
      <c r="BI12" s="227"/>
      <c r="BJ12" s="227"/>
      <c r="BK12" s="227"/>
      <c r="BL12" s="227"/>
      <c r="BM12" s="227"/>
      <c r="BN12" s="227"/>
      <c r="BO12" s="227" t="s">
        <v>112</v>
      </c>
      <c r="BP12" s="227"/>
      <c r="BQ12" s="227"/>
      <c r="BR12" s="227"/>
      <c r="BS12" s="227"/>
      <c r="BT12" s="227"/>
      <c r="BU12" s="227"/>
      <c r="BV12" s="227"/>
      <c r="BW12" s="227"/>
      <c r="BX12" s="227" t="s">
        <v>99</v>
      </c>
      <c r="BY12" s="227"/>
      <c r="BZ12" s="227"/>
      <c r="CA12" s="227"/>
      <c r="CB12" s="227"/>
      <c r="CC12" s="227"/>
      <c r="CD12" s="227"/>
      <c r="CE12" s="227"/>
      <c r="CF12" s="227"/>
      <c r="CG12" s="227" t="s">
        <v>101</v>
      </c>
      <c r="CH12" s="227"/>
      <c r="CI12" s="227"/>
      <c r="CJ12" s="227"/>
      <c r="CK12" s="227"/>
      <c r="CL12" s="227"/>
      <c r="CM12" s="227"/>
      <c r="CN12" s="227"/>
      <c r="CO12" s="227"/>
      <c r="CP12" s="227" t="s">
        <v>112</v>
      </c>
      <c r="CQ12" s="227"/>
      <c r="CR12" s="227"/>
      <c r="CS12" s="227"/>
      <c r="CT12" s="227"/>
      <c r="CU12" s="227"/>
      <c r="CV12" s="227"/>
      <c r="CW12" s="227"/>
      <c r="CX12" s="227"/>
    </row>
    <row r="13" spans="1:102" s="20" customFormat="1" ht="33" customHeight="1">
      <c r="A13" s="209" t="s">
        <v>38</v>
      </c>
      <c r="B13" s="209"/>
      <c r="C13" s="209"/>
      <c r="D13" s="209"/>
      <c r="E13" s="209"/>
      <c r="F13" s="212"/>
      <c r="G13" s="213" t="s">
        <v>113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7">
        <f>V15+90</f>
        <v>701</v>
      </c>
      <c r="W13" s="217"/>
      <c r="X13" s="217"/>
      <c r="Y13" s="217"/>
      <c r="Z13" s="217"/>
      <c r="AA13" s="217"/>
      <c r="AB13" s="217"/>
      <c r="AC13" s="217"/>
      <c r="AD13" s="217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18">
        <f>AW15+733.07</f>
        <v>8925.58</v>
      </c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>
        <f>BX15+899.2</f>
        <v>1183.9881355932205</v>
      </c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09"/>
      <c r="CQ13" s="209"/>
      <c r="CR13" s="209"/>
      <c r="CS13" s="209"/>
      <c r="CT13" s="209"/>
      <c r="CU13" s="209"/>
      <c r="CV13" s="209"/>
      <c r="CW13" s="209"/>
      <c r="CX13" s="209"/>
    </row>
    <row r="14" spans="1:102" s="20" customFormat="1" ht="19.5" customHeight="1">
      <c r="A14" s="204"/>
      <c r="B14" s="204"/>
      <c r="C14" s="204"/>
      <c r="D14" s="204"/>
      <c r="E14" s="204"/>
      <c r="F14" s="207"/>
      <c r="G14" s="208" t="s">
        <v>114</v>
      </c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04"/>
      <c r="CQ14" s="204"/>
      <c r="CR14" s="204"/>
      <c r="CS14" s="204"/>
      <c r="CT14" s="204"/>
      <c r="CU14" s="204"/>
      <c r="CV14" s="204"/>
      <c r="CW14" s="204"/>
      <c r="CX14" s="204"/>
    </row>
    <row r="15" spans="1:102" s="20" customFormat="1" ht="33" customHeight="1">
      <c r="A15" s="203"/>
      <c r="B15" s="203"/>
      <c r="C15" s="203"/>
      <c r="D15" s="203"/>
      <c r="E15" s="203"/>
      <c r="F15" s="205"/>
      <c r="G15" s="206" t="s">
        <v>115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22">
        <v>611</v>
      </c>
      <c r="W15" s="222"/>
      <c r="X15" s="222"/>
      <c r="Y15" s="222"/>
      <c r="Z15" s="222"/>
      <c r="AA15" s="222"/>
      <c r="AB15" s="222"/>
      <c r="AC15" s="222"/>
      <c r="AD15" s="222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0">
        <v>8192.51</v>
      </c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>
        <f>V15*0.55/1.18</f>
        <v>284.7881355932204</v>
      </c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03"/>
      <c r="CQ15" s="203"/>
      <c r="CR15" s="203"/>
      <c r="CS15" s="203"/>
      <c r="CT15" s="203"/>
      <c r="CU15" s="203"/>
      <c r="CV15" s="203"/>
      <c r="CW15" s="203"/>
      <c r="CX15" s="203"/>
    </row>
    <row r="16" spans="1:102" s="20" customFormat="1" ht="33" customHeight="1">
      <c r="A16" s="209" t="s">
        <v>40</v>
      </c>
      <c r="B16" s="209"/>
      <c r="C16" s="209"/>
      <c r="D16" s="209"/>
      <c r="E16" s="209"/>
      <c r="F16" s="212"/>
      <c r="G16" s="213" t="s">
        <v>116</v>
      </c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7">
        <v>30</v>
      </c>
      <c r="W16" s="217"/>
      <c r="X16" s="217"/>
      <c r="Y16" s="217"/>
      <c r="Z16" s="217"/>
      <c r="AA16" s="217"/>
      <c r="AB16" s="217"/>
      <c r="AC16" s="217"/>
      <c r="AD16" s="217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18">
        <v>1801.8</v>
      </c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>
        <v>959.18</v>
      </c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09"/>
      <c r="CQ16" s="209"/>
      <c r="CR16" s="209"/>
      <c r="CS16" s="209"/>
      <c r="CT16" s="209"/>
      <c r="CU16" s="209"/>
      <c r="CV16" s="209"/>
      <c r="CW16" s="209"/>
      <c r="CX16" s="209"/>
    </row>
    <row r="17" spans="1:102" s="20" customFormat="1" ht="19.5" customHeight="1">
      <c r="A17" s="204"/>
      <c r="B17" s="204"/>
      <c r="C17" s="204"/>
      <c r="D17" s="204"/>
      <c r="E17" s="204"/>
      <c r="F17" s="207"/>
      <c r="G17" s="208" t="s">
        <v>114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24"/>
      <c r="W17" s="224"/>
      <c r="X17" s="224"/>
      <c r="Y17" s="224"/>
      <c r="Z17" s="224"/>
      <c r="AA17" s="224"/>
      <c r="AB17" s="224"/>
      <c r="AC17" s="224"/>
      <c r="AD17" s="224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04"/>
      <c r="CQ17" s="204"/>
      <c r="CR17" s="204"/>
      <c r="CS17" s="204"/>
      <c r="CT17" s="204"/>
      <c r="CU17" s="204"/>
      <c r="CV17" s="204"/>
      <c r="CW17" s="204"/>
      <c r="CX17" s="204"/>
    </row>
    <row r="18" spans="1:102" s="20" customFormat="1" ht="33" customHeight="1">
      <c r="A18" s="203"/>
      <c r="B18" s="203"/>
      <c r="C18" s="203"/>
      <c r="D18" s="203"/>
      <c r="E18" s="203"/>
      <c r="F18" s="205"/>
      <c r="G18" s="206" t="s">
        <v>117</v>
      </c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22">
        <f>V16</f>
        <v>30</v>
      </c>
      <c r="W18" s="222"/>
      <c r="X18" s="222"/>
      <c r="Y18" s="222"/>
      <c r="Z18" s="222"/>
      <c r="AA18" s="222"/>
      <c r="AB18" s="222"/>
      <c r="AC18" s="222"/>
      <c r="AD18" s="222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0">
        <f>AW16</f>
        <v>1801.8</v>
      </c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>
        <f>BX16</f>
        <v>959.18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03"/>
      <c r="CQ18" s="203"/>
      <c r="CR18" s="203"/>
      <c r="CS18" s="203"/>
      <c r="CT18" s="203"/>
      <c r="CU18" s="203"/>
      <c r="CV18" s="203"/>
      <c r="CW18" s="203"/>
      <c r="CX18" s="203"/>
    </row>
    <row r="19" spans="1:102" s="20" customFormat="1" ht="45" customHeight="1">
      <c r="A19" s="209" t="s">
        <v>42</v>
      </c>
      <c r="B19" s="209"/>
      <c r="C19" s="209"/>
      <c r="D19" s="209"/>
      <c r="E19" s="209"/>
      <c r="F19" s="212"/>
      <c r="G19" s="213" t="s">
        <v>118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7"/>
      <c r="W19" s="217"/>
      <c r="X19" s="217"/>
      <c r="Y19" s="217"/>
      <c r="Z19" s="217"/>
      <c r="AA19" s="217"/>
      <c r="AB19" s="217"/>
      <c r="AC19" s="217"/>
      <c r="AD19" s="217"/>
      <c r="AE19" s="226">
        <v>2</v>
      </c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>
        <v>340</v>
      </c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>
        <v>200.32</v>
      </c>
      <c r="CH19" s="218"/>
      <c r="CI19" s="218"/>
      <c r="CJ19" s="218"/>
      <c r="CK19" s="218"/>
      <c r="CL19" s="218"/>
      <c r="CM19" s="218"/>
      <c r="CN19" s="218"/>
      <c r="CO19" s="218"/>
      <c r="CP19" s="209"/>
      <c r="CQ19" s="209"/>
      <c r="CR19" s="209"/>
      <c r="CS19" s="209"/>
      <c r="CT19" s="209"/>
      <c r="CU19" s="209"/>
      <c r="CV19" s="209"/>
      <c r="CW19" s="209"/>
      <c r="CX19" s="209"/>
    </row>
    <row r="20" spans="1:102" s="20" customFormat="1" ht="19.5" customHeight="1">
      <c r="A20" s="204"/>
      <c r="B20" s="204"/>
      <c r="C20" s="204"/>
      <c r="D20" s="204"/>
      <c r="E20" s="204"/>
      <c r="F20" s="207"/>
      <c r="G20" s="208" t="s">
        <v>114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24"/>
      <c r="W20" s="224"/>
      <c r="X20" s="224"/>
      <c r="Y20" s="224"/>
      <c r="Z20" s="224"/>
      <c r="AA20" s="224"/>
      <c r="AB20" s="224"/>
      <c r="AC20" s="224"/>
      <c r="AD20" s="224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04"/>
      <c r="CQ20" s="204"/>
      <c r="CR20" s="204"/>
      <c r="CS20" s="204"/>
      <c r="CT20" s="204"/>
      <c r="CU20" s="204"/>
      <c r="CV20" s="204"/>
      <c r="CW20" s="204"/>
      <c r="CX20" s="204"/>
    </row>
    <row r="21" spans="1:102" s="20" customFormat="1" ht="45" customHeight="1">
      <c r="A21" s="203"/>
      <c r="B21" s="203"/>
      <c r="C21" s="203"/>
      <c r="D21" s="203"/>
      <c r="E21" s="203"/>
      <c r="F21" s="205"/>
      <c r="G21" s="206" t="s">
        <v>119</v>
      </c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22">
        <v>0</v>
      </c>
      <c r="W21" s="222"/>
      <c r="X21" s="222"/>
      <c r="Y21" s="222"/>
      <c r="Z21" s="222"/>
      <c r="AA21" s="222"/>
      <c r="AB21" s="222"/>
      <c r="AC21" s="222"/>
      <c r="AD21" s="222"/>
      <c r="AE21" s="223">
        <v>0</v>
      </c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03"/>
      <c r="CQ21" s="203"/>
      <c r="CR21" s="203"/>
      <c r="CS21" s="203"/>
      <c r="CT21" s="203"/>
      <c r="CU21" s="203"/>
      <c r="CV21" s="203"/>
      <c r="CW21" s="203"/>
      <c r="CX21" s="203"/>
    </row>
    <row r="22" spans="1:102" s="20" customFormat="1" ht="45" customHeight="1">
      <c r="A22" s="209" t="s">
        <v>45</v>
      </c>
      <c r="B22" s="209"/>
      <c r="C22" s="209"/>
      <c r="D22" s="209"/>
      <c r="E22" s="209"/>
      <c r="F22" s="212"/>
      <c r="G22" s="213" t="s">
        <v>120</v>
      </c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8"/>
      <c r="CH22" s="218"/>
      <c r="CI22" s="218"/>
      <c r="CJ22" s="218"/>
      <c r="CK22" s="218"/>
      <c r="CL22" s="218"/>
      <c r="CM22" s="218"/>
      <c r="CN22" s="218"/>
      <c r="CO22" s="218"/>
      <c r="CP22" s="209"/>
      <c r="CQ22" s="209"/>
      <c r="CR22" s="209"/>
      <c r="CS22" s="209"/>
      <c r="CT22" s="209"/>
      <c r="CU22" s="209"/>
      <c r="CV22" s="209"/>
      <c r="CW22" s="209"/>
      <c r="CX22" s="209"/>
    </row>
    <row r="23" spans="1:102" s="20" customFormat="1" ht="19.5" customHeight="1">
      <c r="A23" s="204"/>
      <c r="B23" s="204"/>
      <c r="C23" s="204"/>
      <c r="D23" s="204"/>
      <c r="E23" s="204"/>
      <c r="F23" s="207"/>
      <c r="G23" s="208" t="s">
        <v>114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19"/>
      <c r="W23" s="219"/>
      <c r="X23" s="219"/>
      <c r="Y23" s="219"/>
      <c r="Z23" s="219"/>
      <c r="AA23" s="219"/>
      <c r="AB23" s="219"/>
      <c r="AC23" s="219"/>
      <c r="AD23" s="219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04"/>
      <c r="CQ23" s="204"/>
      <c r="CR23" s="204"/>
      <c r="CS23" s="204"/>
      <c r="CT23" s="204"/>
      <c r="CU23" s="204"/>
      <c r="CV23" s="204"/>
      <c r="CW23" s="204"/>
      <c r="CX23" s="204"/>
    </row>
    <row r="24" spans="1:102" s="20" customFormat="1" ht="45" customHeight="1">
      <c r="A24" s="203"/>
      <c r="B24" s="203"/>
      <c r="C24" s="203"/>
      <c r="D24" s="203"/>
      <c r="E24" s="203"/>
      <c r="F24" s="205"/>
      <c r="G24" s="206" t="s">
        <v>119</v>
      </c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15"/>
      <c r="W24" s="215"/>
      <c r="X24" s="215"/>
      <c r="Y24" s="215"/>
      <c r="Z24" s="215"/>
      <c r="AA24" s="215"/>
      <c r="AB24" s="215"/>
      <c r="AC24" s="215"/>
      <c r="AD24" s="215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03"/>
      <c r="CQ24" s="203"/>
      <c r="CR24" s="203"/>
      <c r="CS24" s="203"/>
      <c r="CT24" s="203"/>
      <c r="CU24" s="203"/>
      <c r="CV24" s="203"/>
      <c r="CW24" s="203"/>
      <c r="CX24" s="203"/>
    </row>
    <row r="25" spans="1:102" s="20" customFormat="1" ht="33" customHeight="1">
      <c r="A25" s="209" t="s">
        <v>47</v>
      </c>
      <c r="B25" s="209"/>
      <c r="C25" s="209"/>
      <c r="D25" s="209"/>
      <c r="E25" s="209"/>
      <c r="F25" s="212"/>
      <c r="G25" s="213" t="s">
        <v>121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09"/>
      <c r="W25" s="209"/>
      <c r="X25" s="209"/>
      <c r="Y25" s="209"/>
      <c r="Z25" s="209"/>
      <c r="AA25" s="209"/>
      <c r="AB25" s="209"/>
      <c r="AC25" s="209"/>
      <c r="AD25" s="209"/>
      <c r="AE25" s="214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10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10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</row>
    <row r="26" spans="1:102" s="20" customFormat="1" ht="19.5" customHeight="1">
      <c r="A26" s="204"/>
      <c r="B26" s="204"/>
      <c r="C26" s="204"/>
      <c r="D26" s="204"/>
      <c r="E26" s="204"/>
      <c r="F26" s="207"/>
      <c r="G26" s="208" t="s">
        <v>114</v>
      </c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</row>
    <row r="27" spans="1:102" s="20" customFormat="1" ht="45" customHeight="1">
      <c r="A27" s="203"/>
      <c r="B27" s="203"/>
      <c r="C27" s="203"/>
      <c r="D27" s="203"/>
      <c r="E27" s="203"/>
      <c r="F27" s="205"/>
      <c r="G27" s="206" t="s">
        <v>119</v>
      </c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</row>
    <row r="28" spans="1:102" s="20" customFormat="1" ht="33" customHeight="1">
      <c r="A28" s="155" t="s">
        <v>48</v>
      </c>
      <c r="B28" s="155"/>
      <c r="C28" s="155"/>
      <c r="D28" s="155"/>
      <c r="E28" s="155"/>
      <c r="F28" s="201"/>
      <c r="G28" s="202" t="s">
        <v>122</v>
      </c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99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</row>
    <row r="29" ht="4.5" customHeight="1"/>
    <row r="30" spans="1:102" ht="30" customHeight="1">
      <c r="A30" s="200" t="s">
        <v>149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</row>
    <row r="31" spans="1:102" ht="106.5" customHeight="1">
      <c r="A31" s="112" t="s">
        <v>150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</row>
    <row r="32" ht="3" customHeight="1"/>
  </sheetData>
  <sheetProtection/>
  <mergeCells count="195">
    <mergeCell ref="BN2:CX2"/>
    <mergeCell ref="A8:CX8"/>
    <mergeCell ref="A9:CX9"/>
    <mergeCell ref="CO10:CQ10"/>
    <mergeCell ref="A11:U12"/>
    <mergeCell ref="V11:AV11"/>
    <mergeCell ref="AW11:BW11"/>
    <mergeCell ref="BX11:CX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A13:F13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A17:F17"/>
    <mergeCell ref="G17:U17"/>
    <mergeCell ref="V17:AD17"/>
    <mergeCell ref="AE17:AM17"/>
    <mergeCell ref="AN17:AV17"/>
    <mergeCell ref="BO15:BW15"/>
    <mergeCell ref="CP17:CX17"/>
    <mergeCell ref="BF16:BN16"/>
    <mergeCell ref="BO16:BW16"/>
    <mergeCell ref="BX16:CF16"/>
    <mergeCell ref="CG16:CO16"/>
    <mergeCell ref="CP16:CX16"/>
    <mergeCell ref="AW18:BE18"/>
    <mergeCell ref="AW17:BE17"/>
    <mergeCell ref="BF17:BN17"/>
    <mergeCell ref="BO17:BW17"/>
    <mergeCell ref="BX17:CF17"/>
    <mergeCell ref="CG17:CO17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CP19:CX19"/>
    <mergeCell ref="BF18:BN18"/>
    <mergeCell ref="BO18:BW18"/>
    <mergeCell ref="BX18:CF18"/>
    <mergeCell ref="CG18:CO18"/>
    <mergeCell ref="CP18:CX18"/>
    <mergeCell ref="AW20:BE20"/>
    <mergeCell ref="AW19:BE19"/>
    <mergeCell ref="BF19:BN19"/>
    <mergeCell ref="BO19:BW19"/>
    <mergeCell ref="BX19:CF19"/>
    <mergeCell ref="CG19:CO19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CP21:CX21"/>
    <mergeCell ref="BF20:BN20"/>
    <mergeCell ref="BO20:BW20"/>
    <mergeCell ref="BX20:CF20"/>
    <mergeCell ref="CG20:CO20"/>
    <mergeCell ref="CP20:CX20"/>
    <mergeCell ref="AW22:BE22"/>
    <mergeCell ref="AW21:BE21"/>
    <mergeCell ref="BF21:BN21"/>
    <mergeCell ref="BO21:BW21"/>
    <mergeCell ref="BX21:CF21"/>
    <mergeCell ref="CG21:CO21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CP23:CX23"/>
    <mergeCell ref="BF22:BN22"/>
    <mergeCell ref="BO22:BW22"/>
    <mergeCell ref="BX22:CF22"/>
    <mergeCell ref="CG22:CO22"/>
    <mergeCell ref="CP22:CX22"/>
    <mergeCell ref="AW24:BE24"/>
    <mergeCell ref="AW23:BE23"/>
    <mergeCell ref="BF23:BN23"/>
    <mergeCell ref="BO23:BW23"/>
    <mergeCell ref="BX23:CF23"/>
    <mergeCell ref="CG23:CO23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CP25:CX25"/>
    <mergeCell ref="BF24:BN24"/>
    <mergeCell ref="BO24:BW24"/>
    <mergeCell ref="BX24:CF24"/>
    <mergeCell ref="CG24:CO24"/>
    <mergeCell ref="CP24:CX24"/>
    <mergeCell ref="AW26:BE26"/>
    <mergeCell ref="AW25:BE25"/>
    <mergeCell ref="BF25:BN25"/>
    <mergeCell ref="BO25:BW25"/>
    <mergeCell ref="BX25:CF25"/>
    <mergeCell ref="CG25:CO25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E28:AM28"/>
    <mergeCell ref="AN28:AV28"/>
    <mergeCell ref="AW28:BE28"/>
    <mergeCell ref="AW27:BE27"/>
    <mergeCell ref="BF27:BN27"/>
    <mergeCell ref="BO27:BW27"/>
    <mergeCell ref="A31:CX31"/>
    <mergeCell ref="BF28:BN28"/>
    <mergeCell ref="BO28:BW28"/>
    <mergeCell ref="BX28:CF28"/>
    <mergeCell ref="CG28:CO28"/>
    <mergeCell ref="CP28:CX28"/>
    <mergeCell ref="A30:CX30"/>
    <mergeCell ref="A28:F28"/>
    <mergeCell ref="G28:U28"/>
    <mergeCell ref="V28:AD28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tabSelected="1" zoomScalePageLayoutView="0" workbookViewId="0" topLeftCell="A9">
      <selection activeCell="GJ13" sqref="GJ13"/>
    </sheetView>
  </sheetViews>
  <sheetFormatPr defaultColWidth="0.875" defaultRowHeight="12.75"/>
  <cols>
    <col min="1" max="64" width="0.875" style="2" customWidth="1"/>
    <col min="65" max="65" width="0.6171875" style="2" customWidth="1"/>
    <col min="66" max="66" width="0.875" style="2" hidden="1" customWidth="1"/>
    <col min="67" max="78" width="0.875" style="2" customWidth="1"/>
    <col min="79" max="79" width="2.00390625" style="2" customWidth="1"/>
    <col min="80" max="88" width="0.875" style="2" customWidth="1"/>
    <col min="89" max="89" width="2.25390625" style="2" customWidth="1"/>
    <col min="90" max="101" width="0.875" style="2" customWidth="1"/>
    <col min="102" max="102" width="4.875" style="2" customWidth="1"/>
    <col min="103" max="16384" width="0.875" style="2" customWidth="1"/>
  </cols>
  <sheetData>
    <row r="1" s="1" customFormat="1" ht="12.75">
      <c r="BO1" s="1" t="s">
        <v>123</v>
      </c>
    </row>
    <row r="2" spans="67:102" s="1" customFormat="1" ht="39.75" customHeight="1">
      <c r="BO2" s="184" t="s">
        <v>1</v>
      </c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="1" customFormat="1" ht="5.25" customHeight="1"/>
    <row r="4" s="7" customFormat="1" ht="12">
      <c r="BO4" s="7" t="s">
        <v>18</v>
      </c>
    </row>
    <row r="5" s="7" customFormat="1" ht="12">
      <c r="BO5" s="7" t="s">
        <v>19</v>
      </c>
    </row>
    <row r="6" s="1" customFormat="1" ht="12.75"/>
    <row r="7" s="3" customFormat="1" ht="16.5">
      <c r="CX7" s="21"/>
    </row>
    <row r="8" s="3" customFormat="1" ht="15" customHeight="1"/>
    <row r="9" spans="1:102" s="4" customFormat="1" ht="18.75" customHeight="1">
      <c r="A9" s="266" t="s">
        <v>107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</row>
    <row r="10" spans="1:102" s="5" customFormat="1" ht="36.75" customHeight="1">
      <c r="A10" s="267" t="s">
        <v>170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</row>
    <row r="11" spans="89:102" ht="12" customHeight="1"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</row>
    <row r="12" spans="1:102" s="8" customFormat="1" ht="33.75" customHeight="1">
      <c r="A12" s="268" t="s">
        <v>124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70"/>
      <c r="AI12" s="187" t="s">
        <v>125</v>
      </c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9"/>
      <c r="BQ12" s="187" t="s">
        <v>110</v>
      </c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9"/>
    </row>
    <row r="13" spans="1:102" s="8" customFormat="1" ht="33.75" customHeight="1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3"/>
      <c r="AI13" s="186" t="s">
        <v>99</v>
      </c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 t="s">
        <v>101</v>
      </c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 t="s">
        <v>112</v>
      </c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 t="s">
        <v>99</v>
      </c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 t="s">
        <v>101</v>
      </c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 t="s">
        <v>112</v>
      </c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</row>
    <row r="14" spans="1:102" s="9" customFormat="1" ht="16.5" customHeight="1">
      <c r="A14" s="250" t="s">
        <v>38</v>
      </c>
      <c r="B14" s="251"/>
      <c r="C14" s="251"/>
      <c r="D14" s="251"/>
      <c r="E14" s="251"/>
      <c r="F14" s="251"/>
      <c r="G14" s="252" t="s">
        <v>113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9">
        <v>6295</v>
      </c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>
        <v>7</v>
      </c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9">
        <v>81579.04</v>
      </c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>
        <v>94.4</v>
      </c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</row>
    <row r="15" spans="1:102" s="9" customFormat="1" ht="16.5" customHeight="1">
      <c r="A15" s="244"/>
      <c r="B15" s="245"/>
      <c r="C15" s="245"/>
      <c r="D15" s="245"/>
      <c r="E15" s="245"/>
      <c r="F15" s="245"/>
      <c r="G15" s="246" t="s">
        <v>114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63"/>
      <c r="AU15" s="264"/>
      <c r="AV15" s="264"/>
      <c r="AW15" s="264"/>
      <c r="AX15" s="264"/>
      <c r="AY15" s="264"/>
      <c r="AZ15" s="264"/>
      <c r="BA15" s="264"/>
      <c r="BB15" s="264"/>
      <c r="BC15" s="264"/>
      <c r="BD15" s="265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</row>
    <row r="16" spans="1:102" s="9" customFormat="1" ht="16.5" customHeight="1">
      <c r="A16" s="181"/>
      <c r="B16" s="182"/>
      <c r="C16" s="182"/>
      <c r="D16" s="182"/>
      <c r="E16" s="182"/>
      <c r="F16" s="182"/>
      <c r="G16" s="240" t="s">
        <v>115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55">
        <f>AI14</f>
        <v>6295</v>
      </c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60">
        <v>7</v>
      </c>
      <c r="AU16" s="261"/>
      <c r="AV16" s="261"/>
      <c r="AW16" s="261"/>
      <c r="AX16" s="261"/>
      <c r="AY16" s="261"/>
      <c r="AZ16" s="261"/>
      <c r="BA16" s="261"/>
      <c r="BB16" s="261"/>
      <c r="BC16" s="261"/>
      <c r="BD16" s="262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55">
        <f>BQ14</f>
        <v>81579.04</v>
      </c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>
        <f>CB14</f>
        <v>94.4</v>
      </c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</row>
    <row r="17" spans="1:102" s="9" customFormat="1" ht="33.75" customHeight="1">
      <c r="A17" s="250" t="s">
        <v>40</v>
      </c>
      <c r="B17" s="251"/>
      <c r="C17" s="251"/>
      <c r="D17" s="251"/>
      <c r="E17" s="251"/>
      <c r="F17" s="251"/>
      <c r="G17" s="252" t="s">
        <v>126</v>
      </c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9">
        <v>561</v>
      </c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>
        <v>17</v>
      </c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9">
        <v>32730.58</v>
      </c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>
        <v>2068.1</v>
      </c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</row>
    <row r="18" spans="1:102" s="9" customFormat="1" ht="16.5" customHeight="1">
      <c r="A18" s="244"/>
      <c r="B18" s="245"/>
      <c r="C18" s="245"/>
      <c r="D18" s="245"/>
      <c r="E18" s="245"/>
      <c r="F18" s="245"/>
      <c r="G18" s="246" t="s">
        <v>114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</row>
    <row r="19" spans="1:102" s="9" customFormat="1" ht="16.5" customHeight="1">
      <c r="A19" s="181"/>
      <c r="B19" s="182"/>
      <c r="C19" s="182"/>
      <c r="D19" s="182"/>
      <c r="E19" s="182"/>
      <c r="F19" s="182"/>
      <c r="G19" s="240" t="s">
        <v>117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55">
        <f>AI17</f>
        <v>561</v>
      </c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>
        <f>AT17</f>
        <v>17</v>
      </c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55">
        <f>BQ17</f>
        <v>32730.58</v>
      </c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>
        <f>CB17</f>
        <v>2068.1</v>
      </c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</row>
    <row r="20" spans="1:102" s="9" customFormat="1" ht="33.75" customHeight="1">
      <c r="A20" s="250" t="s">
        <v>42</v>
      </c>
      <c r="B20" s="251"/>
      <c r="C20" s="251"/>
      <c r="D20" s="251"/>
      <c r="E20" s="251"/>
      <c r="F20" s="251"/>
      <c r="G20" s="252" t="s">
        <v>118</v>
      </c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9">
        <v>71</v>
      </c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>
        <v>37</v>
      </c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9">
        <v>21498.36</v>
      </c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>
        <v>15756.4</v>
      </c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</row>
    <row r="21" spans="1:102" s="9" customFormat="1" ht="16.5" customHeight="1">
      <c r="A21" s="244"/>
      <c r="B21" s="245"/>
      <c r="C21" s="245"/>
      <c r="D21" s="245"/>
      <c r="E21" s="245"/>
      <c r="F21" s="245"/>
      <c r="G21" s="246" t="s">
        <v>114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</row>
    <row r="22" spans="1:102" s="9" customFormat="1" ht="33.75" customHeight="1">
      <c r="A22" s="181"/>
      <c r="B22" s="182"/>
      <c r="C22" s="182"/>
      <c r="D22" s="182"/>
      <c r="E22" s="182"/>
      <c r="F22" s="182"/>
      <c r="G22" s="240" t="s">
        <v>127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55">
        <v>0</v>
      </c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>
        <v>0</v>
      </c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</row>
    <row r="23" spans="1:102" s="9" customFormat="1" ht="33.75" customHeight="1">
      <c r="A23" s="250" t="s">
        <v>45</v>
      </c>
      <c r="B23" s="251"/>
      <c r="C23" s="251"/>
      <c r="D23" s="251"/>
      <c r="E23" s="251"/>
      <c r="F23" s="251"/>
      <c r="G23" s="252" t="s">
        <v>120</v>
      </c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9">
        <v>17</v>
      </c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>
        <v>23</v>
      </c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9">
        <v>18503.97</v>
      </c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>
        <v>51822</v>
      </c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</row>
    <row r="24" spans="1:102" s="9" customFormat="1" ht="16.5" customHeight="1">
      <c r="A24" s="244"/>
      <c r="B24" s="245"/>
      <c r="C24" s="245"/>
      <c r="D24" s="245"/>
      <c r="E24" s="245"/>
      <c r="F24" s="245"/>
      <c r="G24" s="246" t="s">
        <v>114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54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57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</row>
    <row r="25" spans="1:102" s="9" customFormat="1" ht="33.75" customHeight="1">
      <c r="A25" s="181"/>
      <c r="B25" s="182"/>
      <c r="C25" s="182"/>
      <c r="D25" s="182"/>
      <c r="E25" s="182"/>
      <c r="F25" s="182"/>
      <c r="G25" s="240" t="s">
        <v>127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55">
        <v>0</v>
      </c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55">
        <v>0</v>
      </c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55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6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</row>
    <row r="26" spans="1:102" s="9" customFormat="1" ht="16.5" customHeight="1">
      <c r="A26" s="250" t="s">
        <v>47</v>
      </c>
      <c r="B26" s="251"/>
      <c r="C26" s="251"/>
      <c r="D26" s="251"/>
      <c r="E26" s="251"/>
      <c r="F26" s="251"/>
      <c r="G26" s="252" t="s">
        <v>121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3">
        <v>1</v>
      </c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>
        <v>3</v>
      </c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2">
        <v>114108</v>
      </c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>
        <v>113900</v>
      </c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</row>
    <row r="27" spans="1:102" s="9" customFormat="1" ht="16.5" customHeight="1">
      <c r="A27" s="244"/>
      <c r="B27" s="245"/>
      <c r="C27" s="245"/>
      <c r="D27" s="245"/>
      <c r="E27" s="245"/>
      <c r="F27" s="245"/>
      <c r="G27" s="246" t="s">
        <v>114</v>
      </c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</row>
    <row r="28" spans="1:102" s="9" customFormat="1" ht="33.75" customHeight="1">
      <c r="A28" s="181"/>
      <c r="B28" s="182"/>
      <c r="C28" s="182"/>
      <c r="D28" s="182"/>
      <c r="E28" s="182"/>
      <c r="F28" s="182"/>
      <c r="G28" s="240" t="s">
        <v>127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1">
        <v>0</v>
      </c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>
        <v>0</v>
      </c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</row>
    <row r="29" spans="1:102" s="9" customFormat="1" ht="18" customHeight="1">
      <c r="A29" s="174" t="s">
        <v>48</v>
      </c>
      <c r="B29" s="175"/>
      <c r="C29" s="175"/>
      <c r="D29" s="175"/>
      <c r="E29" s="175"/>
      <c r="F29" s="175"/>
      <c r="G29" s="190" t="s">
        <v>128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</row>
    <row r="30" ht="4.5" customHeight="1"/>
    <row r="31" spans="1:102" s="1" customFormat="1" ht="28.5" customHeight="1">
      <c r="A31" s="200" t="s">
        <v>149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</row>
    <row r="32" spans="1:102" s="1" customFormat="1" ht="105.75" customHeight="1">
      <c r="A32" s="112" t="s">
        <v>150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</row>
    <row r="33" ht="3" customHeight="1"/>
  </sheetData>
  <sheetProtection/>
  <mergeCells count="143">
    <mergeCell ref="BO2:CX2"/>
    <mergeCell ref="A9:CX9"/>
    <mergeCell ref="A10:CX10"/>
    <mergeCell ref="CK11:CX11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A31:CX31"/>
    <mergeCell ref="A32:CX32"/>
    <mergeCell ref="CB28:CL28"/>
    <mergeCell ref="CM28:CX28"/>
    <mergeCell ref="A29:F29"/>
    <mergeCell ref="G29:AH29"/>
    <mergeCell ref="AI29:AS29"/>
    <mergeCell ref="AT29:BD29"/>
    <mergeCell ref="BE29:BP29"/>
    <mergeCell ref="BQ29:C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Крашенинникова Наталья</cp:lastModifiedBy>
  <cp:lastPrinted>2018-10-17T12:42:00Z</cp:lastPrinted>
  <dcterms:created xsi:type="dcterms:W3CDTF">2011-01-11T10:25:48Z</dcterms:created>
  <dcterms:modified xsi:type="dcterms:W3CDTF">2018-10-18T13:19:15Z</dcterms:modified>
  <cp:category/>
  <cp:version/>
  <cp:contentType/>
  <cp:contentStatus/>
</cp:coreProperties>
</file>